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cham\Desktop\"/>
    </mc:Choice>
  </mc:AlternateContent>
  <bookViews>
    <workbookView xWindow="0" yWindow="0" windowWidth="20490" windowHeight="7620"/>
  </bookViews>
  <sheets>
    <sheet name="Budget organisme en Dirhams " sheetId="2" r:id="rId1"/>
    <sheet name="Budget du projet en Dirhams" sheetId="3" r:id="rId2"/>
    <sheet name="Cadre Logique prévu" sheetId="5" r:id="rId3"/>
  </sheets>
  <definedNames>
    <definedName name="_xlnm.Print_Titles" localSheetId="0">'Budget organisme en Dirhams '!$6:$7</definedName>
    <definedName name="_xlnm.Print_Area" localSheetId="1">'Budget du projet en Dirhams'!$A$2:$L$60</definedName>
    <definedName name="_xlnm.Print_Area" localSheetId="0">'Budget organisme en Dirhams '!$A$2:$F$33</definedName>
  </definedNames>
  <calcPr calcId="181029"/>
</workbook>
</file>

<file path=xl/calcChain.xml><?xml version="1.0" encoding="utf-8"?>
<calcChain xmlns="http://schemas.openxmlformats.org/spreadsheetml/2006/main">
  <c r="D7" i="2" l="1"/>
  <c r="J58" i="3" l="1"/>
  <c r="I58" i="3"/>
  <c r="H58" i="3"/>
  <c r="F58" i="3"/>
  <c r="E58" i="3"/>
  <c r="X57" i="3"/>
  <c r="W57" i="3"/>
  <c r="V57" i="3"/>
  <c r="T57" i="3"/>
  <c r="L57" i="3"/>
  <c r="K57" i="3"/>
  <c r="X56" i="3"/>
  <c r="W56" i="3"/>
  <c r="V56" i="3"/>
  <c r="Y56" i="3" s="1"/>
  <c r="Z56" i="3" s="1"/>
  <c r="T56" i="3"/>
  <c r="K56" i="3"/>
  <c r="L56" i="3" s="1"/>
  <c r="E56" i="3"/>
  <c r="X55" i="3"/>
  <c r="W55" i="3"/>
  <c r="V55" i="3"/>
  <c r="T55" i="3"/>
  <c r="L55" i="3"/>
  <c r="K55" i="3"/>
  <c r="E54" i="3"/>
  <c r="X53" i="3"/>
  <c r="W53" i="3"/>
  <c r="V53" i="3"/>
  <c r="T53" i="3"/>
  <c r="L53" i="3"/>
  <c r="K53" i="3"/>
  <c r="X52" i="3"/>
  <c r="W52" i="3"/>
  <c r="V52" i="3"/>
  <c r="V58" i="3" s="1"/>
  <c r="T52" i="3"/>
  <c r="K52" i="3"/>
  <c r="L52" i="3" s="1"/>
  <c r="E52" i="3"/>
  <c r="X51" i="3"/>
  <c r="W51" i="3"/>
  <c r="V51" i="3"/>
  <c r="T51" i="3"/>
  <c r="L51" i="3"/>
  <c r="K51" i="3"/>
  <c r="Y50" i="3"/>
  <c r="X50" i="3"/>
  <c r="W50" i="3"/>
  <c r="V50" i="3"/>
  <c r="T50" i="3"/>
  <c r="K50" i="3"/>
  <c r="L50" i="3" s="1"/>
  <c r="L58" i="3" s="1"/>
  <c r="E50" i="3"/>
  <c r="W49" i="3"/>
  <c r="V49" i="3"/>
  <c r="J49" i="3"/>
  <c r="X49" i="3" s="1"/>
  <c r="I49" i="3"/>
  <c r="H49" i="3"/>
  <c r="X46" i="3"/>
  <c r="W46" i="3"/>
  <c r="V46" i="3"/>
  <c r="Y46" i="3" s="1"/>
  <c r="Z46" i="3" s="1"/>
  <c r="T46" i="3"/>
  <c r="Q46" i="3"/>
  <c r="K46" i="3"/>
  <c r="L46" i="3" s="1"/>
  <c r="O45" i="3"/>
  <c r="K44" i="3"/>
  <c r="J44" i="3"/>
  <c r="J45" i="3" s="1"/>
  <c r="J47" i="3" s="1"/>
  <c r="I44" i="3"/>
  <c r="H44" i="3"/>
  <c r="X43" i="3"/>
  <c r="W43" i="3"/>
  <c r="V43" i="3"/>
  <c r="S43" i="3"/>
  <c r="R43" i="3"/>
  <c r="P43" i="3"/>
  <c r="K43" i="3"/>
  <c r="F43" i="3"/>
  <c r="L43" i="3" s="1"/>
  <c r="X42" i="3"/>
  <c r="W42" i="3"/>
  <c r="V42" i="3"/>
  <c r="S42" i="3"/>
  <c r="T42" i="3" s="1"/>
  <c r="R42" i="3"/>
  <c r="P42" i="3"/>
  <c r="K42" i="3"/>
  <c r="F42" i="3"/>
  <c r="L42" i="3" s="1"/>
  <c r="X41" i="3"/>
  <c r="W41" i="3"/>
  <c r="V41" i="3"/>
  <c r="Y41" i="3" s="1"/>
  <c r="S41" i="3"/>
  <c r="T41" i="3" s="1"/>
  <c r="Z41" i="3" s="1"/>
  <c r="R41" i="3"/>
  <c r="P41" i="3"/>
  <c r="K41" i="3"/>
  <c r="F41" i="3"/>
  <c r="L41" i="3" s="1"/>
  <c r="X40" i="3"/>
  <c r="W40" i="3"/>
  <c r="V40" i="3"/>
  <c r="S40" i="3"/>
  <c r="T40" i="3" s="1"/>
  <c r="R40" i="3"/>
  <c r="P40" i="3"/>
  <c r="K40" i="3"/>
  <c r="F40" i="3"/>
  <c r="L40" i="3" s="1"/>
  <c r="X39" i="3"/>
  <c r="W39" i="3"/>
  <c r="V39" i="3"/>
  <c r="S39" i="3"/>
  <c r="R39" i="3"/>
  <c r="P39" i="3"/>
  <c r="K39" i="3"/>
  <c r="F39" i="3"/>
  <c r="L39" i="3" s="1"/>
  <c r="X38" i="3"/>
  <c r="W38" i="3"/>
  <c r="V38" i="3"/>
  <c r="S38" i="3"/>
  <c r="T38" i="3" s="1"/>
  <c r="R38" i="3"/>
  <c r="P38" i="3"/>
  <c r="K38" i="3"/>
  <c r="F38" i="3"/>
  <c r="L38" i="3" s="1"/>
  <c r="X37" i="3"/>
  <c r="W37" i="3"/>
  <c r="V37" i="3"/>
  <c r="Y37" i="3" s="1"/>
  <c r="S37" i="3"/>
  <c r="T37" i="3" s="1"/>
  <c r="Z37" i="3" s="1"/>
  <c r="R37" i="3"/>
  <c r="P37" i="3"/>
  <c r="K37" i="3"/>
  <c r="F37" i="3"/>
  <c r="L37" i="3" s="1"/>
  <c r="X36" i="3"/>
  <c r="W36" i="3"/>
  <c r="V36" i="3"/>
  <c r="S36" i="3"/>
  <c r="T36" i="3" s="1"/>
  <c r="R36" i="3"/>
  <c r="P36" i="3"/>
  <c r="K36" i="3"/>
  <c r="F36" i="3"/>
  <c r="L36" i="3" s="1"/>
  <c r="X35" i="3"/>
  <c r="W35" i="3"/>
  <c r="V35" i="3"/>
  <c r="S35" i="3"/>
  <c r="R35" i="3"/>
  <c r="P35" i="3"/>
  <c r="K35" i="3"/>
  <c r="F35" i="3"/>
  <c r="L35" i="3" s="1"/>
  <c r="X34" i="3"/>
  <c r="W34" i="3"/>
  <c r="V34" i="3"/>
  <c r="S34" i="3"/>
  <c r="T34" i="3" s="1"/>
  <c r="R34" i="3"/>
  <c r="P34" i="3"/>
  <c r="K34" i="3"/>
  <c r="F34" i="3"/>
  <c r="L34" i="3" s="1"/>
  <c r="X33" i="3"/>
  <c r="W33" i="3"/>
  <c r="V33" i="3"/>
  <c r="Y33" i="3" s="1"/>
  <c r="S33" i="3"/>
  <c r="T33" i="3" s="1"/>
  <c r="Z33" i="3" s="1"/>
  <c r="R33" i="3"/>
  <c r="P33" i="3"/>
  <c r="K33" i="3"/>
  <c r="F33" i="3"/>
  <c r="L33" i="3" s="1"/>
  <c r="X32" i="3"/>
  <c r="X44" i="3" s="1"/>
  <c r="W32" i="3"/>
  <c r="W44" i="3" s="1"/>
  <c r="V32" i="3"/>
  <c r="S32" i="3"/>
  <c r="T32" i="3" s="1"/>
  <c r="R32" i="3"/>
  <c r="P32" i="3"/>
  <c r="K32" i="3"/>
  <c r="F32" i="3"/>
  <c r="L32" i="3" s="1"/>
  <c r="K30" i="3"/>
  <c r="J30" i="3"/>
  <c r="I30" i="3"/>
  <c r="H30" i="3"/>
  <c r="X29" i="3"/>
  <c r="W29" i="3"/>
  <c r="V29" i="3"/>
  <c r="S29" i="3"/>
  <c r="R29" i="3"/>
  <c r="P29" i="3"/>
  <c r="K29" i="3"/>
  <c r="F29" i="3"/>
  <c r="L29" i="3" s="1"/>
  <c r="X28" i="3"/>
  <c r="W28" i="3"/>
  <c r="V28" i="3"/>
  <c r="S28" i="3"/>
  <c r="T28" i="3" s="1"/>
  <c r="R28" i="3"/>
  <c r="P28" i="3"/>
  <c r="K28" i="3"/>
  <c r="F28" i="3"/>
  <c r="L28" i="3" s="1"/>
  <c r="X27" i="3"/>
  <c r="W27" i="3"/>
  <c r="V27" i="3"/>
  <c r="Y27" i="3" s="1"/>
  <c r="S27" i="3"/>
  <c r="T27" i="3" s="1"/>
  <c r="Z27" i="3" s="1"/>
  <c r="R27" i="3"/>
  <c r="P27" i="3"/>
  <c r="K27" i="3"/>
  <c r="F27" i="3"/>
  <c r="L27" i="3" s="1"/>
  <c r="X26" i="3"/>
  <c r="X30" i="3" s="1"/>
  <c r="W26" i="3"/>
  <c r="W30" i="3" s="1"/>
  <c r="V26" i="3"/>
  <c r="S26" i="3"/>
  <c r="T26" i="3" s="1"/>
  <c r="R26" i="3"/>
  <c r="P26" i="3"/>
  <c r="K26" i="3"/>
  <c r="F26" i="3"/>
  <c r="L26" i="3" s="1"/>
  <c r="W24" i="3"/>
  <c r="V24" i="3"/>
  <c r="K24" i="3"/>
  <c r="J24" i="3"/>
  <c r="I24" i="3"/>
  <c r="H24" i="3"/>
  <c r="X23" i="3"/>
  <c r="X24" i="3" s="1"/>
  <c r="W23" i="3"/>
  <c r="V23" i="3"/>
  <c r="S23" i="3"/>
  <c r="R23" i="3"/>
  <c r="P23" i="3"/>
  <c r="K23" i="3"/>
  <c r="F23" i="3"/>
  <c r="L23" i="3" s="1"/>
  <c r="X22" i="3"/>
  <c r="W22" i="3"/>
  <c r="V22" i="3"/>
  <c r="S22" i="3"/>
  <c r="T22" i="3" s="1"/>
  <c r="R22" i="3"/>
  <c r="P22" i="3"/>
  <c r="K22" i="3"/>
  <c r="F22" i="3"/>
  <c r="L22" i="3" s="1"/>
  <c r="J20" i="3"/>
  <c r="I20" i="3"/>
  <c r="I45" i="3" s="1"/>
  <c r="I47" i="3" s="1"/>
  <c r="I60" i="3" s="1"/>
  <c r="H20" i="3"/>
  <c r="H45" i="3" s="1"/>
  <c r="H47" i="3" s="1"/>
  <c r="H60" i="3" s="1"/>
  <c r="X19" i="3"/>
  <c r="W19" i="3"/>
  <c r="V19" i="3"/>
  <c r="Y19" i="3" s="1"/>
  <c r="Z19" i="3" s="1"/>
  <c r="T19" i="3"/>
  <c r="S19" i="3"/>
  <c r="R19" i="3"/>
  <c r="P19" i="3"/>
  <c r="K19" i="3"/>
  <c r="F19" i="3"/>
  <c r="X18" i="3"/>
  <c r="Y18" i="3" s="1"/>
  <c r="W18" i="3"/>
  <c r="V18" i="3"/>
  <c r="S18" i="3"/>
  <c r="T18" i="3" s="1"/>
  <c r="Z18" i="3" s="1"/>
  <c r="R18" i="3"/>
  <c r="P18" i="3"/>
  <c r="K18" i="3"/>
  <c r="F18" i="3"/>
  <c r="L18" i="3" s="1"/>
  <c r="P17" i="3"/>
  <c r="Y16" i="3"/>
  <c r="X16" i="3"/>
  <c r="W16" i="3"/>
  <c r="V16" i="3"/>
  <c r="T16" i="3"/>
  <c r="Z16" i="3" s="1"/>
  <c r="S16" i="3"/>
  <c r="R16" i="3"/>
  <c r="P16" i="3"/>
  <c r="L16" i="3"/>
  <c r="K16" i="3"/>
  <c r="F16" i="3"/>
  <c r="Y15" i="3"/>
  <c r="X15" i="3"/>
  <c r="W15" i="3"/>
  <c r="V15" i="3"/>
  <c r="T15" i="3"/>
  <c r="Z15" i="3" s="1"/>
  <c r="S15" i="3"/>
  <c r="R15" i="3"/>
  <c r="P15" i="3"/>
  <c r="L15" i="3"/>
  <c r="K15" i="3"/>
  <c r="F15" i="3"/>
  <c r="S14" i="3"/>
  <c r="P14" i="3"/>
  <c r="X13" i="3"/>
  <c r="W13" i="3"/>
  <c r="V13" i="3"/>
  <c r="S13" i="3"/>
  <c r="T13" i="3" s="1"/>
  <c r="R13" i="3"/>
  <c r="P13" i="3"/>
  <c r="K13" i="3"/>
  <c r="F13" i="3"/>
  <c r="L13" i="3" s="1"/>
  <c r="X12" i="3"/>
  <c r="W12" i="3"/>
  <c r="V12" i="3"/>
  <c r="S12" i="3"/>
  <c r="T12" i="3" s="1"/>
  <c r="R12" i="3"/>
  <c r="P12" i="3"/>
  <c r="K12" i="3"/>
  <c r="F12" i="3"/>
  <c r="X11" i="3"/>
  <c r="W11" i="3"/>
  <c r="V11" i="3"/>
  <c r="Y11" i="3" s="1"/>
  <c r="Z11" i="3" s="1"/>
  <c r="T11" i="3"/>
  <c r="S11" i="3"/>
  <c r="R11" i="3"/>
  <c r="P11" i="3"/>
  <c r="L11" i="3"/>
  <c r="K11" i="3"/>
  <c r="F11" i="3"/>
  <c r="X10" i="3"/>
  <c r="W10" i="3"/>
  <c r="V10" i="3"/>
  <c r="T10" i="3"/>
  <c r="S10" i="3"/>
  <c r="R10" i="3"/>
  <c r="P10" i="3"/>
  <c r="L10" i="3"/>
  <c r="K10" i="3"/>
  <c r="F10" i="3"/>
  <c r="X9" i="3"/>
  <c r="W9" i="3"/>
  <c r="V9" i="3"/>
  <c r="S9" i="3"/>
  <c r="R9" i="3"/>
  <c r="T9" i="3" s="1"/>
  <c r="P9" i="3"/>
  <c r="K9" i="3"/>
  <c r="F9" i="3"/>
  <c r="L9" i="3" s="1"/>
  <c r="X8" i="3"/>
  <c r="X20" i="3" s="1"/>
  <c r="X45" i="3" s="1"/>
  <c r="X47" i="3" s="1"/>
  <c r="W8" i="3"/>
  <c r="V8" i="3"/>
  <c r="S8" i="3"/>
  <c r="R8" i="3"/>
  <c r="P8" i="3"/>
  <c r="K8" i="3"/>
  <c r="F8" i="3"/>
  <c r="P7" i="3"/>
  <c r="X5" i="3"/>
  <c r="W5" i="3"/>
  <c r="V5" i="3"/>
  <c r="Q4" i="3"/>
  <c r="Q3" i="3"/>
  <c r="Q2" i="3"/>
  <c r="C32" i="2"/>
  <c r="B32" i="2"/>
  <c r="E27" i="2"/>
  <c r="E32" i="2" s="1"/>
  <c r="F26" i="2"/>
  <c r="F17" i="2"/>
  <c r="F27" i="2" s="1"/>
  <c r="F32" i="2" s="1"/>
  <c r="C33" i="2" s="1"/>
  <c r="E17" i="2"/>
  <c r="F7" i="2"/>
  <c r="E7" i="2"/>
  <c r="B33" i="2" l="1"/>
  <c r="E33" i="2"/>
  <c r="Z38" i="3"/>
  <c r="F33" i="2"/>
  <c r="Y9" i="3"/>
  <c r="Z9" i="3" s="1"/>
  <c r="Y13" i="3"/>
  <c r="Z13" i="3" s="1"/>
  <c r="Y26" i="3"/>
  <c r="V30" i="3"/>
  <c r="Y32" i="3"/>
  <c r="Y36" i="3"/>
  <c r="Z36" i="3" s="1"/>
  <c r="Y40" i="3"/>
  <c r="Z40" i="3" s="1"/>
  <c r="V44" i="3"/>
  <c r="X58" i="3"/>
  <c r="X60" i="3" s="1"/>
  <c r="Y51" i="3"/>
  <c r="Y58" i="3" s="1"/>
  <c r="Y52" i="3"/>
  <c r="Z52" i="3" s="1"/>
  <c r="Y55" i="3"/>
  <c r="J60" i="3"/>
  <c r="Y22" i="3"/>
  <c r="Z22" i="3" s="1"/>
  <c r="L24" i="3"/>
  <c r="T23" i="3"/>
  <c r="Y28" i="3"/>
  <c r="Z28" i="3" s="1"/>
  <c r="T29" i="3"/>
  <c r="Y34" i="3"/>
  <c r="Z34" i="3" s="1"/>
  <c r="T35" i="3"/>
  <c r="Z35" i="3" s="1"/>
  <c r="Y38" i="3"/>
  <c r="T39" i="3"/>
  <c r="Y42" i="3"/>
  <c r="Z42" i="3" s="1"/>
  <c r="T43" i="3"/>
  <c r="Z50" i="3"/>
  <c r="Z51" i="3"/>
  <c r="Z55" i="3"/>
  <c r="E57" i="3"/>
  <c r="E55" i="3"/>
  <c r="E53" i="3"/>
  <c r="E51" i="3"/>
  <c r="K58" i="3"/>
  <c r="L12" i="3"/>
  <c r="Y23" i="3"/>
  <c r="Y24" i="3" s="1"/>
  <c r="F24" i="3"/>
  <c r="L30" i="3"/>
  <c r="T30" i="3"/>
  <c r="Z26" i="3"/>
  <c r="Y29" i="3"/>
  <c r="F30" i="3"/>
  <c r="L44" i="3"/>
  <c r="L45" i="3" s="1"/>
  <c r="T44" i="3"/>
  <c r="Z32" i="3"/>
  <c r="Y35" i="3"/>
  <c r="Y39" i="3"/>
  <c r="Y43" i="3"/>
  <c r="F44" i="3"/>
  <c r="W58" i="3"/>
  <c r="Y53" i="3"/>
  <c r="Z53" i="3" s="1"/>
  <c r="Y57" i="3"/>
  <c r="Z57" i="3" s="1"/>
  <c r="T58" i="3"/>
  <c r="K20" i="3"/>
  <c r="K45" i="3" s="1"/>
  <c r="K47" i="3" s="1"/>
  <c r="K60" i="3" s="1"/>
  <c r="Y10" i="3"/>
  <c r="Z10" i="3" s="1"/>
  <c r="Y12" i="3"/>
  <c r="Z12" i="3" s="1"/>
  <c r="L19" i="3"/>
  <c r="V20" i="3"/>
  <c r="V45" i="3" s="1"/>
  <c r="V47" i="3" s="1"/>
  <c r="V60" i="3" s="1"/>
  <c r="W20" i="3"/>
  <c r="W45" i="3" s="1"/>
  <c r="W47" i="3" s="1"/>
  <c r="W60" i="3" s="1"/>
  <c r="Y8" i="3"/>
  <c r="Y20" i="3" s="1"/>
  <c r="L8" i="3"/>
  <c r="L20" i="3" s="1"/>
  <c r="L47" i="3" s="1"/>
  <c r="L60" i="3" s="1"/>
  <c r="F20" i="3"/>
  <c r="F45" i="3" s="1"/>
  <c r="T8" i="3"/>
  <c r="T20" i="3" s="1"/>
  <c r="F47" i="3"/>
  <c r="F60" i="3" s="1"/>
  <c r="S54" i="3" l="1"/>
  <c r="S55" i="3"/>
  <c r="S51" i="3"/>
  <c r="S57" i="3"/>
  <c r="S53" i="3"/>
  <c r="Z43" i="3"/>
  <c r="T24" i="3"/>
  <c r="Z23" i="3"/>
  <c r="Z24" i="3" s="1"/>
  <c r="S52" i="3"/>
  <c r="Y30" i="3"/>
  <c r="S56" i="3"/>
  <c r="Z39" i="3"/>
  <c r="Z44" i="3" s="1"/>
  <c r="Z45" i="3" s="1"/>
  <c r="Z29" i="3"/>
  <c r="Z30" i="3" s="1"/>
  <c r="S50" i="3"/>
  <c r="S58" i="3" s="1"/>
  <c r="Y44" i="3"/>
  <c r="Y45" i="3" s="1"/>
  <c r="Y47" i="3" s="1"/>
  <c r="Y60" i="3" s="1"/>
  <c r="Z8" i="3"/>
  <c r="Z20" i="3" s="1"/>
  <c r="Z58" i="3"/>
  <c r="T45" i="3"/>
  <c r="T47" i="3"/>
  <c r="T60" i="3" s="1"/>
  <c r="Z47" i="3" l="1"/>
  <c r="Z60" i="3" s="1"/>
</calcChain>
</file>

<file path=xl/sharedStrings.xml><?xml version="1.0" encoding="utf-8"?>
<sst xmlns="http://schemas.openxmlformats.org/spreadsheetml/2006/main" count="274" uniqueCount="169">
  <si>
    <t>1.1</t>
  </si>
  <si>
    <t>1.1.1</t>
  </si>
  <si>
    <t>1.1.2</t>
  </si>
  <si>
    <t>1.2</t>
  </si>
  <si>
    <t>1.3</t>
  </si>
  <si>
    <t>Voyages/déplacements</t>
  </si>
  <si>
    <t>4.1</t>
  </si>
  <si>
    <t>4.2</t>
  </si>
  <si>
    <t>4.3</t>
  </si>
  <si>
    <t>2.1</t>
  </si>
  <si>
    <t>2.2</t>
  </si>
  <si>
    <t>Type unité</t>
  </si>
  <si>
    <t>Nombre unités</t>
  </si>
  <si>
    <t>1.2.1</t>
  </si>
  <si>
    <t>1.2.2</t>
  </si>
  <si>
    <t>par mois</t>
  </si>
  <si>
    <t>par jour</t>
  </si>
  <si>
    <t>Salaires et charges patronales</t>
  </si>
  <si>
    <t>1.3.1</t>
  </si>
  <si>
    <t>1.3.2</t>
  </si>
  <si>
    <t>Autres coûts</t>
  </si>
  <si>
    <t>Ressources humaines dédiées au projet</t>
  </si>
  <si>
    <t>par déplacement</t>
  </si>
  <si>
    <t>Vérification (total coûts directs et total ressources doivent être égales à zéro)</t>
  </si>
  <si>
    <t>TOTAL DES RESSOURCES</t>
  </si>
  <si>
    <t>Sous total 3 Matériel et fournitures</t>
  </si>
  <si>
    <t>4.4</t>
  </si>
  <si>
    <t>4.5</t>
  </si>
  <si>
    <t xml:space="preserve">Sous total  4 autres coûts </t>
  </si>
  <si>
    <t>TOTAL COUTS DIRECTS DU PROJET (1 à 5)</t>
  </si>
  <si>
    <t>3.1.1</t>
  </si>
  <si>
    <t>3.1.2</t>
  </si>
  <si>
    <t>3.2.1</t>
  </si>
  <si>
    <t>3.2.2</t>
  </si>
  <si>
    <t>!! Ne pas hésiter à insérer des lignes dans les sous-rubriques en fonction des besoins !!</t>
  </si>
  <si>
    <t>Nom de la personne responsable du budget :</t>
  </si>
  <si>
    <t>Titre du projet :</t>
  </si>
  <si>
    <t>Pourcentage</t>
  </si>
  <si>
    <r>
      <t>Liste des dépenses ou</t>
    </r>
    <r>
      <rPr>
        <b/>
        <sz val="9"/>
        <rFont val="Arial"/>
        <family val="2"/>
      </rPr>
      <t xml:space="preserve"> charges</t>
    </r>
  </si>
  <si>
    <t>Réalisé</t>
  </si>
  <si>
    <t>Prévu</t>
  </si>
  <si>
    <r>
      <t>Liste des recettes ou</t>
    </r>
    <r>
      <rPr>
        <b/>
        <sz val="9"/>
        <rFont val="Geneva"/>
        <family val="2"/>
      </rPr>
      <t xml:space="preserve"> produits</t>
    </r>
  </si>
  <si>
    <t>Achats de fournitures et matériels</t>
  </si>
  <si>
    <t>Recettes propres (ventes réalisées par l’association)</t>
  </si>
  <si>
    <r>
      <t>Achats de services </t>
    </r>
    <r>
      <rPr>
        <i/>
        <sz val="9"/>
        <color indexed="18"/>
        <rFont val="Arial"/>
        <family val="2"/>
      </rPr>
      <t>(à détailler):</t>
    </r>
  </si>
  <si>
    <r>
      <t xml:space="preserve">Subventions reçues, ou déjà promises : </t>
    </r>
    <r>
      <rPr>
        <i/>
        <sz val="9"/>
        <color indexed="18"/>
        <rFont val="Arial"/>
        <family val="2"/>
      </rPr>
      <t>(détailler et préciser les bailleurs)</t>
    </r>
    <r>
      <rPr>
        <sz val="9"/>
        <rFont val="Arial"/>
        <family val="2"/>
      </rPr>
      <t xml:space="preserve"> : </t>
    </r>
  </si>
  <si>
    <t>Déplacements, per diem</t>
  </si>
  <si>
    <t>Sous-total subv. acquises</t>
  </si>
  <si>
    <r>
      <t>Charges de personnel </t>
    </r>
    <r>
      <rPr>
        <i/>
        <sz val="9"/>
        <color indexed="18"/>
        <rFont val="Arial"/>
        <family val="2"/>
      </rPr>
      <t xml:space="preserve">(à détailler) </t>
    </r>
    <r>
      <rPr>
        <sz val="9"/>
        <rFont val="Arial"/>
        <family val="2"/>
      </rPr>
      <t>:</t>
    </r>
  </si>
  <si>
    <t>sous-traitants, consultants…</t>
  </si>
  <si>
    <t>Sous-total subv. demandées</t>
  </si>
  <si>
    <t>Total subventions</t>
  </si>
  <si>
    <t>Impôts et taxes</t>
  </si>
  <si>
    <t>Cotisations, dons</t>
  </si>
  <si>
    <t>Autres charges ou dépenses</t>
  </si>
  <si>
    <t>Autres produits (préciser)</t>
  </si>
  <si>
    <t>Charges financières (frais bancaires)</t>
  </si>
  <si>
    <t>Produits financiers (intérêts bancaires)</t>
  </si>
  <si>
    <t>Charges exceptionnelles</t>
  </si>
  <si>
    <t>Produits exceptionnels</t>
  </si>
  <si>
    <t>Total dépenses (ou charges)</t>
  </si>
  <si>
    <t>Total recettes (ou produits)</t>
  </si>
  <si>
    <t>Excédents</t>
  </si>
  <si>
    <t>Déficits</t>
  </si>
  <si>
    <t>Coût Unitaire</t>
  </si>
  <si>
    <t>Colonnes de contrôle</t>
  </si>
  <si>
    <r>
      <t>Attention</t>
    </r>
    <r>
      <rPr>
        <sz val="9"/>
        <color indexed="10"/>
        <rFont val="Arial"/>
        <family val="2"/>
      </rPr>
      <t xml:space="preserve"> : si vous inserez des lignes supplémentaires, pensez à recopier les formules de calcul !</t>
    </r>
  </si>
  <si>
    <t>Coût Unitaire euros</t>
  </si>
  <si>
    <t>Coût  total 
euros</t>
  </si>
  <si>
    <t>indiquer le poste salarié concerné</t>
  </si>
  <si>
    <t>indiquer l'activité correspondante</t>
  </si>
  <si>
    <t>Sous total 1 Ressources humaines du projet</t>
  </si>
  <si>
    <t>Sous total 2 voyages et déplacement</t>
  </si>
  <si>
    <t>Equipements (matériel et fournitures)</t>
  </si>
  <si>
    <t>indiquer les équipements prévus</t>
  </si>
  <si>
    <t>indiquer le type de fournitures prévus</t>
  </si>
  <si>
    <t>préciser le type (par ex. frais d'impression)</t>
  </si>
  <si>
    <t>par document</t>
  </si>
  <si>
    <t>préciser le type (par ex. location de salle)</t>
  </si>
  <si>
    <t>autre - à préciser</t>
  </si>
  <si>
    <t>PLAN DE FINANCEMENT du PROJET</t>
  </si>
  <si>
    <t>Demandé*</t>
  </si>
  <si>
    <t>Acquis*</t>
  </si>
  <si>
    <t>euros</t>
  </si>
  <si>
    <t>Total euros</t>
  </si>
  <si>
    <r>
      <t xml:space="preserve">!! Ne pas hésiter à insérer des lignes dans les sous-rubriques en fonction des besoins !!
</t>
    </r>
    <r>
      <rPr>
        <b/>
        <sz val="9"/>
        <color indexed="12"/>
        <rFont val="Arial"/>
        <family val="2"/>
      </rPr>
      <t>!! Attention, merci de ne pas effacer les formules dans les cellules bleues !!</t>
    </r>
  </si>
  <si>
    <t>* cocher la case correspondante</t>
  </si>
  <si>
    <r>
      <t xml:space="preserve">Ne pas remplir ce tableau en euros - il se complète automatiquement </t>
    </r>
    <r>
      <rPr>
        <sz val="9"/>
        <color indexed="12"/>
        <rFont val="Arial"/>
        <family val="2"/>
      </rPr>
      <t xml:space="preserve">
!! </t>
    </r>
    <r>
      <rPr>
        <b/>
        <sz val="9"/>
        <color indexed="12"/>
        <rFont val="Arial"/>
        <family val="2"/>
      </rPr>
      <t>Attention</t>
    </r>
    <r>
      <rPr>
        <sz val="9"/>
        <color indexed="12"/>
        <rFont val="Arial"/>
        <family val="2"/>
      </rPr>
      <t xml:space="preserve"> : ne pas effacer les formules dans les cellules !! </t>
    </r>
  </si>
  <si>
    <r>
      <t>Dépenses liées au projet</t>
    </r>
    <r>
      <rPr>
        <b/>
        <sz val="9"/>
        <color indexed="16"/>
        <rFont val="Arial"/>
        <family val="2"/>
      </rPr>
      <t xml:space="preserve">
</t>
    </r>
    <r>
      <rPr>
        <sz val="9"/>
        <color indexed="16"/>
        <rFont val="Arial"/>
        <family val="2"/>
      </rPr>
      <t>Recommandations</t>
    </r>
  </si>
  <si>
    <t>!! Attention, merci de ne pas effacer les formules dans les cellules bleues !!</t>
  </si>
  <si>
    <t>Nom du demandeur :</t>
  </si>
  <si>
    <r>
      <t xml:space="preserve">Ecart </t>
    </r>
    <r>
      <rPr>
        <sz val="9.5"/>
        <color indexed="16"/>
        <rFont val="Arial"/>
        <family val="2"/>
      </rPr>
      <t xml:space="preserve">
(colonne T-Z)
doit être égal à 0</t>
    </r>
  </si>
  <si>
    <t>Total</t>
  </si>
  <si>
    <t>Ecart</t>
  </si>
  <si>
    <t>Subvention demandée à la Fondation de France</t>
  </si>
  <si>
    <t xml:space="preserve">Sous total  5 coûts administratifs </t>
  </si>
  <si>
    <t>Total 3 années</t>
  </si>
  <si>
    <t>Total 3 années euros</t>
  </si>
  <si>
    <r>
      <t xml:space="preserve">Ecart </t>
    </r>
    <r>
      <rPr>
        <sz val="9.5"/>
        <color indexed="12"/>
        <rFont val="Arial"/>
        <family val="2"/>
      </rPr>
      <t xml:space="preserve">
(colonne F-K)
doit être égal à 0</t>
    </r>
  </si>
  <si>
    <r>
      <t>COMPTE DE RESULTAT 2019 (ou 2018) et BUDGET 2020 de l'association</t>
    </r>
    <r>
      <rPr>
        <b/>
        <sz val="8"/>
        <rFont val="Verdana"/>
        <family val="2"/>
      </rPr>
      <t xml:space="preserve"> </t>
    </r>
    <r>
      <rPr>
        <sz val="8"/>
        <rFont val="Verdana"/>
        <family val="2"/>
      </rPr>
      <t>(y compris le projet faisant l'objet de la demande)</t>
    </r>
  </si>
  <si>
    <r>
      <t>2019 (ou 2018</t>
    </r>
    <r>
      <rPr>
        <b/>
        <sz val="9"/>
        <color indexed="18"/>
        <rFont val="Arial"/>
        <family val="2"/>
      </rPr>
      <t>*</t>
    </r>
    <r>
      <rPr>
        <b/>
        <sz val="9"/>
        <rFont val="Arial"/>
        <family val="2"/>
      </rPr>
      <t>)</t>
    </r>
  </si>
  <si>
    <r>
      <t>2020</t>
    </r>
    <r>
      <rPr>
        <b/>
        <sz val="9"/>
        <color indexed="18"/>
        <rFont val="Arial"/>
        <family val="2"/>
      </rPr>
      <t>**</t>
    </r>
  </si>
  <si>
    <t xml:space="preserve">* si le compte de résultat 2019 a été validé par l'Assemblée Générale ou par un commissaire aux comptes, merci de le faire figurer ici, sinon faites figurer le compte de résultat 2018. </t>
  </si>
  <si>
    <t>** colonne 2020 : budget prévisionnel de votre organisme, incluant les charges et les produits de l’action présentée dans ce dossier ; merci de veiller à la cohérence des montants et de vérifier les totaux !</t>
  </si>
  <si>
    <t>Part 2020</t>
  </si>
  <si>
    <t>Part 2021</t>
  </si>
  <si>
    <t>Part 2022</t>
  </si>
  <si>
    <t xml:space="preserve">Coût  total 
Dirhams </t>
  </si>
  <si>
    <t>DEPENSES PREVUES POUR LE PROJET</t>
  </si>
  <si>
    <t>Budget prévisionnel du projet :
Dépenses prévues</t>
  </si>
  <si>
    <r>
      <t xml:space="preserve">Date du </t>
    </r>
    <r>
      <rPr>
        <b/>
        <sz val="9"/>
        <rFont val="Arial"/>
        <family val="2"/>
      </rPr>
      <t>budget prévisionnel</t>
    </r>
    <r>
      <rPr>
        <sz val="9"/>
        <rFont val="Arial"/>
        <family val="2"/>
      </rPr>
      <t xml:space="preserve"> &gt;</t>
    </r>
  </si>
  <si>
    <t>Ressources des activités (ventes…)</t>
  </si>
  <si>
    <t>Ressources propres de l'association (cotisations…)</t>
  </si>
  <si>
    <t>Subvention (remplacer par le nom du bailleur) :</t>
  </si>
  <si>
    <t>Autres ressources (à préciser) :</t>
  </si>
  <si>
    <t>X</t>
  </si>
  <si>
    <t>Financement total 
prévu en Dirhams</t>
  </si>
  <si>
    <t>CADRE LOGIQUE DU PROJET</t>
  </si>
  <si>
    <t>Objectifs du projet</t>
  </si>
  <si>
    <t>Activités mises en œuvre</t>
  </si>
  <si>
    <t>Résultats attendus*</t>
  </si>
  <si>
    <t xml:space="preserve">Indicateurs**
Repères quantitatifs et qualitatifs </t>
  </si>
  <si>
    <t>Outils ***
Moyens de collecte des informations</t>
  </si>
  <si>
    <t>Colonne de contrôle</t>
  </si>
  <si>
    <t>Nom de l'association demandeuse &gt;</t>
  </si>
  <si>
    <t>Titre du projet &gt;</t>
  </si>
  <si>
    <t>Taux de change MAD - Euro &gt;</t>
  </si>
  <si>
    <t>Durée prévue pour le projet (en mois) :</t>
  </si>
  <si>
    <t>de… 
à …</t>
  </si>
  <si>
    <t>Répartir la part prévue du budget total pour
2020, 2021 et 2022 (s'il y a lieu)</t>
  </si>
  <si>
    <t>1.1.3</t>
  </si>
  <si>
    <t>1.1.4</t>
  </si>
  <si>
    <t>1.1.5</t>
  </si>
  <si>
    <t>1.1.6</t>
  </si>
  <si>
    <t>4.6</t>
  </si>
  <si>
    <t>4.7</t>
  </si>
  <si>
    <t>4.8</t>
  </si>
  <si>
    <t>4.9</t>
  </si>
  <si>
    <t>4.10</t>
  </si>
  <si>
    <t>4.11</t>
  </si>
  <si>
    <t>4.12</t>
  </si>
  <si>
    <t>TOTAL COUTS DIRECTS DU PROJET (1 à 4)</t>
  </si>
  <si>
    <t>TOTAL COUTS DU PROJET (1 à 5)</t>
  </si>
  <si>
    <t>10 % du total des coûts directs du projet</t>
  </si>
  <si>
    <t>Sous total  5 coûts administratifs (forfaits)</t>
  </si>
  <si>
    <t>Indemnisation des bénévoles</t>
  </si>
  <si>
    <t>Frais de déplacement / hébergement</t>
  </si>
  <si>
    <t>par jour ou réunion</t>
  </si>
  <si>
    <r>
      <t xml:space="preserve">Prestataires externes </t>
    </r>
    <r>
      <rPr>
        <sz val="9.5"/>
        <rFont val="Arial"/>
        <family val="2"/>
      </rPr>
      <t>(formateurs, animateurs…)</t>
    </r>
  </si>
  <si>
    <t>indiquer la fonction du consultant</t>
  </si>
  <si>
    <t>Notes ou commentaires éventuels</t>
  </si>
  <si>
    <t>Conversion automatique du budget prévisionnel du projet en euros dans les tableaux à droite &gt; 
NE PAS REMPLIR NI MODIFIER</t>
  </si>
  <si>
    <t>Date :</t>
  </si>
  <si>
    <t>Début :</t>
  </si>
  <si>
    <t>Fin :</t>
  </si>
  <si>
    <t>Nom et acronyme de l'organisme :</t>
  </si>
  <si>
    <t>Période prévue de mise en œuvre du projet</t>
  </si>
  <si>
    <t>Nom de l'association :</t>
  </si>
  <si>
    <t>(en Dirhams)</t>
  </si>
  <si>
    <r>
      <t xml:space="preserve">Subventions demandées pour 2020, mais non confirmées : </t>
    </r>
    <r>
      <rPr>
        <i/>
        <sz val="9"/>
        <color indexed="18"/>
        <rFont val="Arial"/>
        <family val="2"/>
      </rPr>
      <t>(détailler et préciser les bailleurs</t>
    </r>
    <r>
      <rPr>
        <i/>
        <sz val="8"/>
        <color indexed="18"/>
        <rFont val="Arial"/>
        <family val="2"/>
      </rPr>
      <t>)</t>
    </r>
    <r>
      <rPr>
        <sz val="9"/>
        <rFont val="Arial"/>
        <family val="2"/>
      </rPr>
      <t> </t>
    </r>
  </si>
  <si>
    <r>
      <t xml:space="preserve">Autofinancement </t>
    </r>
    <r>
      <rPr>
        <i/>
        <sz val="9"/>
        <rFont val="Arial"/>
        <family val="2"/>
      </rPr>
      <t>(fonds propres apportés par le porteur du projet, participation des usagers, ventes de biens ou services, cotisations, dons individuels…)</t>
    </r>
  </si>
  <si>
    <r>
      <t xml:space="preserve">Apports en nature </t>
    </r>
    <r>
      <rPr>
        <i/>
        <sz val="9"/>
        <rFont val="Arial"/>
        <family val="2"/>
      </rPr>
      <t>Préciser de quel type d’apport il s’agit (mise à disposition gratuite d’un local, dons d’équipement, de marchandises, services, temps de travail bénévole…) et estimer le montant que cela représente</t>
    </r>
  </si>
  <si>
    <t>Loyer</t>
  </si>
  <si>
    <t>Energie (électricité, gaz)</t>
  </si>
  <si>
    <t>Entretien</t>
  </si>
  <si>
    <t>direction</t>
  </si>
  <si>
    <t>secrétariat, comptabilité</t>
  </si>
  <si>
    <t>animateurs</t>
  </si>
  <si>
    <t xml:space="preserve">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</si>
</sst>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  <numFmt numFmtId="165" formatCode="#,##0\ &quot;€&quot;"/>
    <numFmt numFmtId="166" formatCode="#,##0\ [$USD]"/>
    <numFmt numFmtId="167" formatCode="_-* #,##0\ [$MAD]_-;\-* #,##0\ [$MAD]_-;_-* &quot;-&quot;\ [$MAD]_-;_-@_-"/>
    <numFmt numFmtId="168" formatCode="_-* #,##0.0000\ [$MAD]_-;\-* #,##0.0000\ [$MAD]_-;_-* &quot;-&quot;\ [$MAD]_-;_-@_-"/>
    <numFmt numFmtId="169" formatCode="[$-40C]mmmm\-yy;@"/>
    <numFmt numFmtId="170" formatCode="[$-F800]dddd\,\ mmmm\ dd\,\ yyyy"/>
    <numFmt numFmtId="171" formatCode="_-* #,##0.00\ [$MAD]_-;\-* #,##0.00\ [$MAD]_-;_-* &quot;-&quot;??\ [$MAD]_-;_-@_-"/>
  </numFmts>
  <fonts count="58">
    <font>
      <sz val="9"/>
      <name val="Verdana"/>
    </font>
    <font>
      <sz val="9"/>
      <name val="Verdana"/>
      <family val="2"/>
    </font>
    <font>
      <sz val="8"/>
      <name val="Verdana"/>
      <family val="2"/>
    </font>
    <font>
      <sz val="9"/>
      <name val="Arial"/>
      <family val="2"/>
    </font>
    <font>
      <b/>
      <sz val="9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sz val="9"/>
      <color indexed="10"/>
      <name val="Arial"/>
      <family val="2"/>
    </font>
    <font>
      <b/>
      <sz val="9"/>
      <color indexed="18"/>
      <name val="Arial"/>
      <family val="2"/>
    </font>
    <font>
      <b/>
      <sz val="9"/>
      <name val="Geneva"/>
      <family val="2"/>
    </font>
    <font>
      <sz val="9"/>
      <name val="Geneva"/>
      <family val="2"/>
    </font>
    <font>
      <i/>
      <sz val="9"/>
      <color indexed="18"/>
      <name val="Arial"/>
      <family val="2"/>
    </font>
    <font>
      <i/>
      <sz val="8"/>
      <color indexed="18"/>
      <name val="Arial"/>
      <family val="2"/>
    </font>
    <font>
      <b/>
      <sz val="9"/>
      <name val="Verdana"/>
      <family val="2"/>
    </font>
    <font>
      <b/>
      <sz val="8"/>
      <name val="Verdana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b/>
      <sz val="11"/>
      <name val="Arial"/>
      <family val="2"/>
    </font>
    <font>
      <b/>
      <sz val="9"/>
      <color indexed="12"/>
      <name val="Arial"/>
      <family val="2"/>
    </font>
    <font>
      <b/>
      <sz val="9.5"/>
      <color indexed="12"/>
      <name val="Arial"/>
      <family val="2"/>
    </font>
    <font>
      <sz val="9.5"/>
      <color indexed="12"/>
      <name val="Arial"/>
      <family val="2"/>
    </font>
    <font>
      <b/>
      <i/>
      <sz val="9.5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9"/>
      <color indexed="16"/>
      <name val="Arial"/>
      <family val="2"/>
    </font>
    <font>
      <b/>
      <sz val="11"/>
      <color indexed="16"/>
      <name val="Arial"/>
      <family val="2"/>
    </font>
    <font>
      <b/>
      <sz val="9"/>
      <color indexed="16"/>
      <name val="Arial"/>
      <family val="2"/>
    </font>
    <font>
      <b/>
      <sz val="9.5"/>
      <color indexed="16"/>
      <name val="Arial"/>
      <family val="2"/>
    </font>
    <font>
      <sz val="9.5"/>
      <color indexed="16"/>
      <name val="Arial"/>
      <family val="2"/>
    </font>
    <font>
      <b/>
      <i/>
      <sz val="9.5"/>
      <color indexed="16"/>
      <name val="Arial"/>
      <family val="2"/>
    </font>
    <font>
      <sz val="8"/>
      <color indexed="16"/>
      <name val="Arial"/>
      <family val="2"/>
    </font>
    <font>
      <b/>
      <sz val="9"/>
      <color indexed="8"/>
      <name val="Arial"/>
      <family val="2"/>
    </font>
    <font>
      <b/>
      <sz val="10.5"/>
      <color indexed="16"/>
      <name val="Arial"/>
      <family val="2"/>
    </font>
    <font>
      <b/>
      <sz val="10.5"/>
      <color indexed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16"/>
      <name val="Arial"/>
      <family val="2"/>
    </font>
    <font>
      <b/>
      <i/>
      <sz val="10.5"/>
      <color indexed="16"/>
      <name val="Arial"/>
      <family val="2"/>
    </font>
    <font>
      <sz val="10.5"/>
      <name val="Verdana"/>
      <family val="2"/>
    </font>
    <font>
      <sz val="9.5"/>
      <color theme="6" tint="-0.249977111117893"/>
      <name val="Arial"/>
      <family val="2"/>
    </font>
    <font>
      <b/>
      <i/>
      <sz val="9.5"/>
      <color theme="6" tint="-0.249977111117893"/>
      <name val="Arial"/>
      <family val="2"/>
    </font>
    <font>
      <sz val="9"/>
      <color theme="6" tint="-0.249977111117893"/>
      <name val="Arial"/>
      <family val="2"/>
    </font>
    <font>
      <b/>
      <sz val="9.5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9"/>
      <color rgb="FF3333FF"/>
      <name val="Arial"/>
      <family val="2"/>
    </font>
    <font>
      <sz val="16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</font>
    <font>
      <sz val="9"/>
      <color theme="9" tint="-0.499984740745262"/>
      <name val="Arial"/>
      <family val="2"/>
    </font>
    <font>
      <sz val="9"/>
      <color theme="6" tint="-0.499984740745262"/>
      <name val="Arial"/>
      <family val="2"/>
    </font>
    <font>
      <b/>
      <sz val="9"/>
      <color theme="6" tint="-0.499984740745262"/>
      <name val="Verdana"/>
      <family val="2"/>
    </font>
    <font>
      <b/>
      <sz val="9"/>
      <color theme="5" tint="-0.249977111117893"/>
      <name val="Verdana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</font>
    <font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Up"/>
    </fill>
    <fill>
      <patternFill patternType="lightUp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82828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tted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9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3" fontId="0" fillId="0" borderId="0" xfId="0" applyNumberFormat="1"/>
    <xf numFmtId="0" fontId="3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lef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6" fillId="2" borderId="12" xfId="0" applyNumberFormat="1" applyFont="1" applyFill="1" applyBorder="1" applyAlignment="1">
      <alignment horizontal="right" vertical="center" wrapText="1"/>
    </xf>
    <xf numFmtId="3" fontId="6" fillId="3" borderId="7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3" fontId="6" fillId="0" borderId="10" xfId="0" quotePrefix="1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3" fontId="23" fillId="3" borderId="7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/>
    <xf numFmtId="0" fontId="18" fillId="0" borderId="4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4" fontId="24" fillId="2" borderId="0" xfId="1" applyNumberFormat="1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1" fillId="2" borderId="0" xfId="0" applyFont="1" applyFill="1"/>
    <xf numFmtId="165" fontId="27" fillId="2" borderId="0" xfId="0" applyNumberFormat="1" applyFont="1" applyFill="1" applyBorder="1" applyAlignment="1">
      <alignment vertical="center" wrapText="1"/>
    </xf>
    <xf numFmtId="165" fontId="27" fillId="2" borderId="0" xfId="1" applyNumberFormat="1" applyFont="1" applyFill="1" applyBorder="1" applyAlignment="1">
      <alignment horizontal="right" vertical="center" wrapText="1"/>
    </xf>
    <xf numFmtId="165" fontId="27" fillId="2" borderId="0" xfId="1" applyNumberFormat="1" applyFont="1" applyFill="1" applyBorder="1" applyAlignment="1">
      <alignment vertical="center" wrapText="1"/>
    </xf>
    <xf numFmtId="0" fontId="29" fillId="2" borderId="6" xfId="0" applyFont="1" applyFill="1" applyBorder="1" applyAlignment="1">
      <alignment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3" fontId="29" fillId="2" borderId="7" xfId="0" applyNumberFormat="1" applyFont="1" applyFill="1" applyBorder="1" applyAlignment="1">
      <alignment horizontal="center" vertical="center" wrapText="1"/>
    </xf>
    <xf numFmtId="165" fontId="30" fillId="2" borderId="7" xfId="0" applyNumberFormat="1" applyFont="1" applyFill="1" applyBorder="1" applyAlignment="1">
      <alignment horizontal="center" vertical="center" wrapText="1"/>
    </xf>
    <xf numFmtId="165" fontId="30" fillId="2" borderId="19" xfId="1" applyNumberFormat="1" applyFont="1" applyFill="1" applyBorder="1" applyAlignment="1">
      <alignment horizontal="center" vertical="center" wrapText="1"/>
    </xf>
    <xf numFmtId="165" fontId="29" fillId="2" borderId="0" xfId="0" applyNumberFormat="1" applyFont="1" applyFill="1" applyBorder="1" applyAlignment="1">
      <alignment vertical="center" wrapText="1"/>
    </xf>
    <xf numFmtId="165" fontId="30" fillId="2" borderId="6" xfId="1" applyNumberFormat="1" applyFont="1" applyFill="1" applyBorder="1" applyAlignment="1">
      <alignment horizontal="center" vertical="center" wrapText="1"/>
    </xf>
    <xf numFmtId="165" fontId="30" fillId="2" borderId="20" xfId="1" applyNumberFormat="1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vertical="center" wrapText="1"/>
    </xf>
    <xf numFmtId="0" fontId="30" fillId="2" borderId="8" xfId="0" applyFont="1" applyFill="1" applyBorder="1" applyAlignment="1">
      <alignment horizontal="left" vertical="center" wrapText="1"/>
    </xf>
    <xf numFmtId="0" fontId="31" fillId="2" borderId="8" xfId="0" applyFont="1" applyFill="1" applyBorder="1" applyAlignment="1">
      <alignment horizontal="center" vertical="center" wrapText="1"/>
    </xf>
    <xf numFmtId="3" fontId="31" fillId="2" borderId="8" xfId="0" applyNumberFormat="1" applyFont="1" applyFill="1" applyBorder="1" applyAlignment="1">
      <alignment horizontal="right" vertical="center" wrapText="1"/>
    </xf>
    <xf numFmtId="165" fontId="31" fillId="2" borderId="8" xfId="0" applyNumberFormat="1" applyFont="1" applyFill="1" applyBorder="1" applyAlignment="1">
      <alignment horizontal="right" vertical="center" wrapText="1"/>
    </xf>
    <xf numFmtId="165" fontId="31" fillId="2" borderId="21" xfId="1" applyNumberFormat="1" applyFont="1" applyFill="1" applyBorder="1" applyAlignment="1">
      <alignment horizontal="right" vertical="center" wrapText="1"/>
    </xf>
    <xf numFmtId="165" fontId="31" fillId="2" borderId="13" xfId="1" applyNumberFormat="1" applyFont="1" applyFill="1" applyBorder="1" applyAlignment="1">
      <alignment horizontal="right" vertical="center" wrapText="1"/>
    </xf>
    <xf numFmtId="165" fontId="31" fillId="2" borderId="22" xfId="1" applyNumberFormat="1" applyFont="1" applyFill="1" applyBorder="1" applyAlignment="1">
      <alignment horizontal="right" vertical="center" wrapText="1"/>
    </xf>
    <xf numFmtId="0" fontId="31" fillId="2" borderId="9" xfId="0" applyFont="1" applyFill="1" applyBorder="1" applyAlignment="1">
      <alignment vertical="center" wrapText="1"/>
    </xf>
    <xf numFmtId="0" fontId="30" fillId="2" borderId="10" xfId="0" applyFont="1" applyFill="1" applyBorder="1" applyAlignment="1">
      <alignment horizontal="left" vertical="center" wrapText="1"/>
    </xf>
    <xf numFmtId="0" fontId="31" fillId="2" borderId="10" xfId="0" applyFont="1" applyFill="1" applyBorder="1" applyAlignment="1">
      <alignment horizontal="center" vertical="center" wrapText="1"/>
    </xf>
    <xf numFmtId="3" fontId="31" fillId="2" borderId="10" xfId="0" applyNumberFormat="1" applyFont="1" applyFill="1" applyBorder="1" applyAlignment="1">
      <alignment horizontal="right" vertical="center" wrapText="1"/>
    </xf>
    <xf numFmtId="165" fontId="31" fillId="2" borderId="10" xfId="0" applyNumberFormat="1" applyFont="1" applyFill="1" applyBorder="1" applyAlignment="1">
      <alignment horizontal="right" vertical="center" wrapText="1"/>
    </xf>
    <xf numFmtId="165" fontId="31" fillId="2" borderId="23" xfId="1" applyNumberFormat="1" applyFont="1" applyFill="1" applyBorder="1" applyAlignment="1">
      <alignment horizontal="right" vertical="center" wrapText="1"/>
    </xf>
    <xf numFmtId="165" fontId="31" fillId="2" borderId="9" xfId="1" applyNumberFormat="1" applyFont="1" applyFill="1" applyBorder="1" applyAlignment="1">
      <alignment horizontal="right" vertical="center" wrapText="1"/>
    </xf>
    <xf numFmtId="165" fontId="31" fillId="2" borderId="24" xfId="1" applyNumberFormat="1" applyFont="1" applyFill="1" applyBorder="1" applyAlignment="1">
      <alignment horizontal="right" vertical="center" wrapText="1"/>
    </xf>
    <xf numFmtId="0" fontId="31" fillId="2" borderId="10" xfId="0" applyFont="1" applyFill="1" applyBorder="1" applyAlignment="1">
      <alignment horizontal="left" vertical="center" wrapText="1"/>
    </xf>
    <xf numFmtId="0" fontId="31" fillId="2" borderId="11" xfId="0" applyFont="1" applyFill="1" applyBorder="1" applyAlignment="1">
      <alignment vertical="center" wrapText="1"/>
    </xf>
    <xf numFmtId="0" fontId="31" fillId="2" borderId="12" xfId="0" applyFont="1" applyFill="1" applyBorder="1" applyAlignment="1">
      <alignment horizontal="center" vertical="center" wrapText="1"/>
    </xf>
    <xf numFmtId="165" fontId="31" fillId="2" borderId="25" xfId="1" applyNumberFormat="1" applyFont="1" applyFill="1" applyBorder="1" applyAlignment="1">
      <alignment horizontal="right" vertical="center" wrapText="1"/>
    </xf>
    <xf numFmtId="3" fontId="31" fillId="3" borderId="7" xfId="0" applyNumberFormat="1" applyFont="1" applyFill="1" applyBorder="1" applyAlignment="1">
      <alignment horizontal="right" vertical="center" wrapText="1"/>
    </xf>
    <xf numFmtId="165" fontId="31" fillId="3" borderId="7" xfId="0" applyNumberFormat="1" applyFont="1" applyFill="1" applyBorder="1" applyAlignment="1">
      <alignment horizontal="right" vertical="center" wrapText="1"/>
    </xf>
    <xf numFmtId="165" fontId="32" fillId="0" borderId="19" xfId="1" applyNumberFormat="1" applyFont="1" applyBorder="1" applyAlignment="1">
      <alignment horizontal="right" vertical="center" wrapText="1"/>
    </xf>
    <xf numFmtId="165" fontId="27" fillId="0" borderId="0" xfId="0" applyNumberFormat="1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8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center" vertical="center" wrapText="1"/>
    </xf>
    <xf numFmtId="3" fontId="31" fillId="0" borderId="8" xfId="0" applyNumberFormat="1" applyFont="1" applyBorder="1" applyAlignment="1">
      <alignment horizontal="right" vertical="center" wrapText="1"/>
    </xf>
    <xf numFmtId="165" fontId="31" fillId="0" borderId="8" xfId="0" applyNumberFormat="1" applyFont="1" applyBorder="1" applyAlignment="1">
      <alignment horizontal="right" vertical="center" wrapText="1"/>
    </xf>
    <xf numFmtId="165" fontId="31" fillId="0" borderId="21" xfId="1" applyNumberFormat="1" applyFont="1" applyBorder="1" applyAlignment="1">
      <alignment horizontal="right" vertical="center" wrapText="1"/>
    </xf>
    <xf numFmtId="0" fontId="31" fillId="0" borderId="9" xfId="0" applyFont="1" applyBorder="1" applyAlignment="1">
      <alignment vertical="center" wrapText="1"/>
    </xf>
    <xf numFmtId="0" fontId="31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3" fontId="31" fillId="0" borderId="10" xfId="0" applyNumberFormat="1" applyFont="1" applyBorder="1" applyAlignment="1">
      <alignment horizontal="right" vertical="center" wrapText="1"/>
    </xf>
    <xf numFmtId="165" fontId="31" fillId="0" borderId="10" xfId="0" applyNumberFormat="1" applyFont="1" applyBorder="1" applyAlignment="1">
      <alignment horizontal="right" vertical="center" wrapText="1"/>
    </xf>
    <xf numFmtId="165" fontId="31" fillId="0" borderId="23" xfId="1" applyNumberFormat="1" applyFont="1" applyBorder="1" applyAlignment="1">
      <alignment horizontal="right" vertical="center" wrapText="1"/>
    </xf>
    <xf numFmtId="0" fontId="31" fillId="0" borderId="11" xfId="0" applyFont="1" applyBorder="1" applyAlignment="1">
      <alignment vertical="center" wrapText="1"/>
    </xf>
    <xf numFmtId="0" fontId="27" fillId="0" borderId="12" xfId="0" applyFont="1" applyBorder="1" applyAlignment="1">
      <alignment horizontal="center" vertical="center" wrapText="1"/>
    </xf>
    <xf numFmtId="165" fontId="31" fillId="0" borderId="25" xfId="1" applyNumberFormat="1" applyFont="1" applyBorder="1" applyAlignment="1">
      <alignment horizontal="right" vertical="center" wrapText="1"/>
    </xf>
    <xf numFmtId="165" fontId="30" fillId="0" borderId="19" xfId="1" applyNumberFormat="1" applyFont="1" applyBorder="1" applyAlignment="1">
      <alignment horizontal="right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3" fontId="31" fillId="0" borderId="0" xfId="0" applyNumberFormat="1" applyFont="1" applyBorder="1" applyAlignment="1">
      <alignment horizontal="right" vertical="center" wrapText="1"/>
    </xf>
    <xf numFmtId="165" fontId="31" fillId="0" borderId="0" xfId="0" applyNumberFormat="1" applyFont="1" applyBorder="1" applyAlignment="1">
      <alignment horizontal="right" vertical="center" wrapText="1"/>
    </xf>
    <xf numFmtId="165" fontId="30" fillId="0" borderId="0" xfId="1" applyNumberFormat="1" applyFont="1" applyBorder="1" applyAlignment="1">
      <alignment horizontal="right" vertical="center" wrapText="1"/>
    </xf>
    <xf numFmtId="165" fontId="30" fillId="0" borderId="26" xfId="1" applyNumberFormat="1" applyFont="1" applyBorder="1" applyAlignment="1">
      <alignment horizontal="right" vertical="center" wrapText="1"/>
    </xf>
    <xf numFmtId="165" fontId="30" fillId="0" borderId="27" xfId="1" applyNumberFormat="1" applyFont="1" applyBorder="1" applyAlignment="1">
      <alignment horizontal="right" vertical="center" wrapText="1"/>
    </xf>
    <xf numFmtId="0" fontId="27" fillId="0" borderId="28" xfId="0" applyFont="1" applyBorder="1" applyAlignment="1">
      <alignment horizontal="center" vertical="center" wrapText="1"/>
    </xf>
    <xf numFmtId="165" fontId="27" fillId="0" borderId="28" xfId="0" applyNumberFormat="1" applyFont="1" applyBorder="1" applyAlignment="1">
      <alignment horizontal="center" vertical="center" wrapText="1"/>
    </xf>
    <xf numFmtId="165" fontId="27" fillId="0" borderId="29" xfId="1" applyNumberFormat="1" applyFont="1" applyBorder="1" applyAlignment="1">
      <alignment horizontal="center" vertical="center" wrapText="1"/>
    </xf>
    <xf numFmtId="165" fontId="27" fillId="0" borderId="0" xfId="0" applyNumberFormat="1" applyFont="1" applyBorder="1" applyAlignment="1">
      <alignment horizontal="center" vertical="center" wrapText="1"/>
    </xf>
    <xf numFmtId="9" fontId="27" fillId="0" borderId="10" xfId="3" applyFont="1" applyBorder="1" applyAlignment="1">
      <alignment horizontal="center" vertical="center" wrapText="1"/>
    </xf>
    <xf numFmtId="165" fontId="27" fillId="0" borderId="9" xfId="1" applyNumberFormat="1" applyFont="1" applyBorder="1" applyAlignment="1">
      <alignment horizontal="right" vertical="center" wrapText="1"/>
    </xf>
    <xf numFmtId="165" fontId="27" fillId="0" borderId="14" xfId="1" applyNumberFormat="1" applyFont="1" applyBorder="1" applyAlignment="1">
      <alignment horizontal="right" vertical="center" wrapText="1"/>
    </xf>
    <xf numFmtId="165" fontId="27" fillId="0" borderId="23" xfId="1" applyNumberFormat="1" applyFont="1" applyBorder="1" applyAlignment="1">
      <alignment horizontal="right" vertical="center" wrapText="1"/>
    </xf>
    <xf numFmtId="165" fontId="27" fillId="0" borderId="11" xfId="1" applyNumberFormat="1" applyFont="1" applyBorder="1" applyAlignment="1">
      <alignment horizontal="right" vertical="center" wrapText="1"/>
    </xf>
    <xf numFmtId="165" fontId="27" fillId="0" borderId="25" xfId="1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left" vertical="center" wrapText="1"/>
    </xf>
    <xf numFmtId="0" fontId="33" fillId="0" borderId="20" xfId="0" applyFont="1" applyBorder="1"/>
    <xf numFmtId="3" fontId="27" fillId="0" borderId="30" xfId="0" applyNumberFormat="1" applyFont="1" applyBorder="1" applyAlignment="1">
      <alignment horizontal="right" vertical="center" wrapText="1"/>
    </xf>
    <xf numFmtId="165" fontId="27" fillId="0" borderId="0" xfId="0" applyNumberFormat="1" applyFont="1" applyBorder="1" applyAlignment="1">
      <alignment horizontal="right" vertical="center" wrapText="1"/>
    </xf>
    <xf numFmtId="165" fontId="27" fillId="0" borderId="0" xfId="1" applyNumberFormat="1" applyFont="1" applyBorder="1" applyAlignment="1">
      <alignment horizontal="right" vertical="center" wrapText="1"/>
    </xf>
    <xf numFmtId="165" fontId="27" fillId="0" borderId="31" xfId="1" applyNumberFormat="1" applyFont="1" applyBorder="1" applyAlignment="1">
      <alignment horizontal="right" vertical="center" wrapText="1"/>
    </xf>
    <xf numFmtId="165" fontId="27" fillId="0" borderId="27" xfId="1" applyNumberFormat="1" applyFont="1" applyBorder="1" applyAlignment="1">
      <alignment horizontal="right" vertical="center" wrapText="1"/>
    </xf>
    <xf numFmtId="165" fontId="27" fillId="0" borderId="19" xfId="1" applyNumberFormat="1" applyFont="1" applyBorder="1" applyAlignment="1">
      <alignment horizontal="right" vertical="center" wrapText="1"/>
    </xf>
    <xf numFmtId="165" fontId="27" fillId="0" borderId="6" xfId="1" applyNumberFormat="1" applyFont="1" applyBorder="1" applyAlignment="1">
      <alignment horizontal="right" vertical="center" wrapText="1"/>
    </xf>
    <xf numFmtId="165" fontId="27" fillId="0" borderId="32" xfId="1" applyNumberFormat="1" applyFont="1" applyBorder="1" applyAlignment="1">
      <alignment horizontal="right" vertical="center" wrapText="1"/>
    </xf>
    <xf numFmtId="3" fontId="0" fillId="2" borderId="0" xfId="0" applyNumberFormat="1" applyFill="1"/>
    <xf numFmtId="0" fontId="24" fillId="2" borderId="24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18" fillId="0" borderId="38" xfId="0" applyFont="1" applyBorder="1" applyAlignment="1">
      <alignment vertical="center" wrapText="1"/>
    </xf>
    <xf numFmtId="0" fontId="18" fillId="0" borderId="35" xfId="0" applyFont="1" applyBorder="1" applyAlignment="1">
      <alignment vertical="center" wrapText="1"/>
    </xf>
    <xf numFmtId="165" fontId="31" fillId="2" borderId="39" xfId="1" applyNumberFormat="1" applyFont="1" applyFill="1" applyBorder="1" applyAlignment="1">
      <alignment horizontal="right" vertical="center" wrapText="1"/>
    </xf>
    <xf numFmtId="165" fontId="32" fillId="0" borderId="40" xfId="1" applyNumberFormat="1" applyFont="1" applyBorder="1" applyAlignment="1">
      <alignment horizontal="right" vertical="center" wrapText="1"/>
    </xf>
    <xf numFmtId="165" fontId="31" fillId="0" borderId="41" xfId="1" applyNumberFormat="1" applyFont="1" applyBorder="1" applyAlignment="1">
      <alignment horizontal="right" vertical="center" wrapText="1"/>
    </xf>
    <xf numFmtId="165" fontId="31" fillId="0" borderId="42" xfId="1" applyNumberFormat="1" applyFont="1" applyBorder="1" applyAlignment="1">
      <alignment horizontal="right" vertical="center" wrapText="1"/>
    </xf>
    <xf numFmtId="165" fontId="31" fillId="0" borderId="39" xfId="1" applyNumberFormat="1" applyFont="1" applyBorder="1" applyAlignment="1">
      <alignment horizontal="right" vertical="center" wrapText="1"/>
    </xf>
    <xf numFmtId="165" fontId="31" fillId="2" borderId="43" xfId="1" applyNumberFormat="1" applyFont="1" applyFill="1" applyBorder="1" applyAlignment="1">
      <alignment horizontal="right" vertical="center" wrapText="1"/>
    </xf>
    <xf numFmtId="165" fontId="32" fillId="0" borderId="44" xfId="1" applyNumberFormat="1" applyFont="1" applyBorder="1" applyAlignment="1">
      <alignment horizontal="right" vertical="center" wrapText="1"/>
    </xf>
    <xf numFmtId="165" fontId="31" fillId="0" borderId="45" xfId="1" applyNumberFormat="1" applyFont="1" applyBorder="1" applyAlignment="1">
      <alignment horizontal="right" vertical="center" wrapText="1"/>
    </xf>
    <xf numFmtId="165" fontId="31" fillId="0" borderId="46" xfId="1" applyNumberFormat="1" applyFont="1" applyBorder="1" applyAlignment="1">
      <alignment horizontal="right" vertical="center" wrapText="1"/>
    </xf>
    <xf numFmtId="165" fontId="31" fillId="0" borderId="43" xfId="1" applyNumberFormat="1" applyFont="1" applyBorder="1" applyAlignment="1">
      <alignment horizontal="right" vertical="center" wrapText="1"/>
    </xf>
    <xf numFmtId="165" fontId="31" fillId="2" borderId="10" xfId="1" applyNumberFormat="1" applyFont="1" applyFill="1" applyBorder="1" applyAlignment="1">
      <alignment horizontal="right" vertical="center" wrapText="1"/>
    </xf>
    <xf numFmtId="165" fontId="32" fillId="0" borderId="7" xfId="1" applyNumberFormat="1" applyFont="1" applyBorder="1" applyAlignment="1">
      <alignment horizontal="right" vertical="center" wrapText="1"/>
    </xf>
    <xf numFmtId="165" fontId="31" fillId="0" borderId="8" xfId="1" applyNumberFormat="1" applyFont="1" applyBorder="1" applyAlignment="1">
      <alignment horizontal="right" vertical="center" wrapText="1"/>
    </xf>
    <xf numFmtId="165" fontId="31" fillId="0" borderId="10" xfId="1" applyNumberFormat="1" applyFont="1" applyBorder="1" applyAlignment="1">
      <alignment horizontal="right" vertical="center" wrapText="1"/>
    </xf>
    <xf numFmtId="165" fontId="31" fillId="0" borderId="12" xfId="1" applyNumberFormat="1" applyFont="1" applyBorder="1" applyAlignment="1">
      <alignment horizontal="right" vertical="center" wrapText="1"/>
    </xf>
    <xf numFmtId="167" fontId="3" fillId="2" borderId="0" xfId="0" applyNumberFormat="1" applyFont="1" applyFill="1" applyBorder="1" applyAlignment="1">
      <alignment vertical="center" wrapText="1"/>
    </xf>
    <xf numFmtId="167" fontId="3" fillId="2" borderId="0" xfId="1" applyNumberFormat="1" applyFont="1" applyFill="1" applyBorder="1" applyAlignment="1">
      <alignment horizontal="right" vertical="center" wrapText="1"/>
    </xf>
    <xf numFmtId="167" fontId="19" fillId="2" borderId="19" xfId="1" applyNumberFormat="1" applyFont="1" applyFill="1" applyBorder="1" applyAlignment="1">
      <alignment horizontal="center" vertical="center" wrapText="1"/>
    </xf>
    <xf numFmtId="167" fontId="4" fillId="2" borderId="0" xfId="0" applyNumberFormat="1" applyFont="1" applyFill="1" applyBorder="1" applyAlignment="1">
      <alignment vertical="center" wrapText="1"/>
    </xf>
    <xf numFmtId="167" fontId="6" fillId="2" borderId="8" xfId="0" applyNumberFormat="1" applyFont="1" applyFill="1" applyBorder="1" applyAlignment="1">
      <alignment horizontal="right" vertical="center" wrapText="1"/>
    </xf>
    <xf numFmtId="167" fontId="20" fillId="2" borderId="21" xfId="1" applyNumberFormat="1" applyFont="1" applyFill="1" applyBorder="1" applyAlignment="1">
      <alignment horizontal="right" vertical="center" wrapText="1"/>
    </xf>
    <xf numFmtId="167" fontId="6" fillId="2" borderId="13" xfId="1" applyNumberFormat="1" applyFont="1" applyFill="1" applyBorder="1" applyAlignment="1">
      <alignment horizontal="right" vertical="center" wrapText="1"/>
    </xf>
    <xf numFmtId="167" fontId="6" fillId="2" borderId="22" xfId="1" applyNumberFormat="1" applyFont="1" applyFill="1" applyBorder="1" applyAlignment="1">
      <alignment horizontal="right" vertical="center" wrapText="1"/>
    </xf>
    <xf numFmtId="167" fontId="6" fillId="2" borderId="21" xfId="1" applyNumberFormat="1" applyFont="1" applyFill="1" applyBorder="1" applyAlignment="1">
      <alignment horizontal="right" vertical="center" wrapText="1"/>
    </xf>
    <xf numFmtId="167" fontId="6" fillId="2" borderId="10" xfId="0" applyNumberFormat="1" applyFont="1" applyFill="1" applyBorder="1" applyAlignment="1">
      <alignment horizontal="right" vertical="center" wrapText="1"/>
    </xf>
    <xf numFmtId="167" fontId="20" fillId="2" borderId="23" xfId="1" applyNumberFormat="1" applyFont="1" applyFill="1" applyBorder="1" applyAlignment="1">
      <alignment horizontal="right" vertical="center" wrapText="1"/>
    </xf>
    <xf numFmtId="167" fontId="6" fillId="2" borderId="12" xfId="0" applyNumberFormat="1" applyFont="1" applyFill="1" applyBorder="1" applyAlignment="1">
      <alignment horizontal="right" vertical="center" wrapText="1"/>
    </xf>
    <xf numFmtId="167" fontId="20" fillId="2" borderId="25" xfId="1" applyNumberFormat="1" applyFont="1" applyFill="1" applyBorder="1" applyAlignment="1">
      <alignment horizontal="right" vertical="center" wrapText="1"/>
    </xf>
    <xf numFmtId="167" fontId="6" fillId="3" borderId="7" xfId="0" applyNumberFormat="1" applyFont="1" applyFill="1" applyBorder="1" applyAlignment="1">
      <alignment horizontal="right" vertical="center" wrapText="1"/>
    </xf>
    <xf numFmtId="167" fontId="21" fillId="0" borderId="19" xfId="1" applyNumberFormat="1" applyFont="1" applyBorder="1" applyAlignment="1">
      <alignment horizontal="right" vertical="center" wrapText="1"/>
    </xf>
    <xf numFmtId="167" fontId="3" fillId="0" borderId="0" xfId="0" applyNumberFormat="1" applyFont="1" applyBorder="1" applyAlignment="1">
      <alignment vertical="center" wrapText="1"/>
    </xf>
    <xf numFmtId="167" fontId="21" fillId="0" borderId="6" xfId="1" applyNumberFormat="1" applyFont="1" applyBorder="1" applyAlignment="1">
      <alignment horizontal="right" vertical="center" wrapText="1"/>
    </xf>
    <xf numFmtId="167" fontId="21" fillId="0" borderId="20" xfId="1" applyNumberFormat="1" applyFont="1" applyBorder="1" applyAlignment="1">
      <alignment horizontal="right" vertical="center" wrapText="1"/>
    </xf>
    <xf numFmtId="167" fontId="6" fillId="0" borderId="8" xfId="0" applyNumberFormat="1" applyFont="1" applyBorder="1" applyAlignment="1">
      <alignment horizontal="right" vertical="center" wrapText="1"/>
    </xf>
    <xf numFmtId="167" fontId="20" fillId="0" borderId="21" xfId="1" applyNumberFormat="1" applyFont="1" applyBorder="1" applyAlignment="1">
      <alignment horizontal="right" vertical="center" wrapText="1"/>
    </xf>
    <xf numFmtId="167" fontId="6" fillId="0" borderId="10" xfId="0" applyNumberFormat="1" applyFont="1" applyBorder="1" applyAlignment="1">
      <alignment horizontal="right" vertical="center" wrapText="1"/>
    </xf>
    <xf numFmtId="167" fontId="20" fillId="0" borderId="23" xfId="1" applyNumberFormat="1" applyFont="1" applyBorder="1" applyAlignment="1">
      <alignment horizontal="right" vertical="center" wrapText="1"/>
    </xf>
    <xf numFmtId="167" fontId="6" fillId="0" borderId="12" xfId="0" applyNumberFormat="1" applyFont="1" applyBorder="1" applyAlignment="1">
      <alignment horizontal="right" vertical="center" wrapText="1"/>
    </xf>
    <xf numFmtId="167" fontId="20" fillId="0" borderId="25" xfId="1" applyNumberFormat="1" applyFont="1" applyBorder="1" applyAlignment="1">
      <alignment horizontal="right" vertical="center" wrapText="1"/>
    </xf>
    <xf numFmtId="167" fontId="19" fillId="0" borderId="19" xfId="1" applyNumberFormat="1" applyFont="1" applyBorder="1" applyAlignment="1">
      <alignment horizontal="right" vertical="center" wrapText="1"/>
    </xf>
    <xf numFmtId="167" fontId="6" fillId="0" borderId="0" xfId="0" applyNumberFormat="1" applyFont="1" applyBorder="1" applyAlignment="1">
      <alignment horizontal="right" vertical="center" wrapText="1"/>
    </xf>
    <xf numFmtId="167" fontId="5" fillId="0" borderId="0" xfId="1" applyNumberFormat="1" applyFont="1" applyBorder="1" applyAlignment="1">
      <alignment horizontal="right" vertical="center" wrapText="1"/>
    </xf>
    <xf numFmtId="167" fontId="5" fillId="0" borderId="26" xfId="1" applyNumberFormat="1" applyFont="1" applyBorder="1" applyAlignment="1">
      <alignment horizontal="right" vertical="center" wrapText="1"/>
    </xf>
    <xf numFmtId="167" fontId="5" fillId="0" borderId="27" xfId="1" applyNumberFormat="1" applyFont="1" applyBorder="1" applyAlignment="1">
      <alignment horizontal="right" vertical="center" wrapText="1"/>
    </xf>
    <xf numFmtId="167" fontId="19" fillId="0" borderId="27" xfId="1" applyNumberFormat="1" applyFont="1" applyBorder="1" applyAlignment="1">
      <alignment horizontal="right" vertical="center" wrapText="1"/>
    </xf>
    <xf numFmtId="167" fontId="15" fillId="0" borderId="28" xfId="0" applyNumberFormat="1" applyFont="1" applyBorder="1" applyAlignment="1">
      <alignment horizontal="center" vertical="center" wrapText="1"/>
    </xf>
    <xf numFmtId="167" fontId="3" fillId="0" borderId="29" xfId="1" applyNumberFormat="1" applyFont="1" applyBorder="1" applyAlignment="1">
      <alignment horizontal="center" vertical="center" wrapText="1"/>
    </xf>
    <xf numFmtId="167" fontId="3" fillId="0" borderId="0" xfId="0" applyNumberFormat="1" applyFont="1" applyBorder="1" applyAlignment="1">
      <alignment horizontal="center" vertical="center" wrapText="1"/>
    </xf>
    <xf numFmtId="167" fontId="3" fillId="0" borderId="56" xfId="1" applyNumberFormat="1" applyFont="1" applyBorder="1" applyAlignment="1">
      <alignment horizontal="center" vertical="center" wrapText="1"/>
    </xf>
    <xf numFmtId="167" fontId="3" fillId="0" borderId="28" xfId="1" applyNumberFormat="1" applyFont="1" applyBorder="1" applyAlignment="1">
      <alignment horizontal="center" vertical="center" wrapText="1"/>
    </xf>
    <xf numFmtId="167" fontId="15" fillId="0" borderId="29" xfId="1" applyNumberFormat="1" applyFont="1" applyBorder="1" applyAlignment="1">
      <alignment horizontal="center" vertical="center" wrapText="1"/>
    </xf>
    <xf numFmtId="167" fontId="15" fillId="0" borderId="10" xfId="3" applyNumberFormat="1" applyFont="1" applyBorder="1" applyAlignment="1">
      <alignment horizontal="center" vertical="center" wrapText="1"/>
    </xf>
    <xf numFmtId="167" fontId="3" fillId="0" borderId="23" xfId="1" applyNumberFormat="1" applyFont="1" applyBorder="1" applyAlignment="1">
      <alignment horizontal="right" vertical="center" wrapText="1"/>
    </xf>
    <xf numFmtId="167" fontId="15" fillId="0" borderId="23" xfId="1" applyNumberFormat="1" applyFont="1" applyBorder="1" applyAlignment="1">
      <alignment horizontal="right" vertical="center" wrapText="1"/>
    </xf>
    <xf numFmtId="167" fontId="15" fillId="0" borderId="12" xfId="3" applyNumberFormat="1" applyFont="1" applyBorder="1" applyAlignment="1">
      <alignment horizontal="center" vertical="center" wrapText="1"/>
    </xf>
    <xf numFmtId="167" fontId="15" fillId="0" borderId="25" xfId="1" applyNumberFormat="1" applyFont="1" applyBorder="1" applyAlignment="1">
      <alignment horizontal="right" vertical="center" wrapText="1"/>
    </xf>
    <xf numFmtId="167" fontId="3" fillId="0" borderId="0" xfId="0" applyNumberFormat="1" applyFont="1" applyBorder="1" applyAlignment="1">
      <alignment horizontal="right" vertical="center" wrapText="1"/>
    </xf>
    <xf numFmtId="167" fontId="3" fillId="0" borderId="0" xfId="1" applyNumberFormat="1" applyFont="1" applyBorder="1" applyAlignment="1">
      <alignment horizontal="right" vertical="center" wrapText="1"/>
    </xf>
    <xf numFmtId="167" fontId="15" fillId="0" borderId="31" xfId="1" applyNumberFormat="1" applyFont="1" applyBorder="1" applyAlignment="1">
      <alignment horizontal="right" vertical="center" wrapText="1"/>
    </xf>
    <xf numFmtId="167" fontId="15" fillId="0" borderId="57" xfId="1" applyNumberFormat="1" applyFont="1" applyBorder="1" applyAlignment="1">
      <alignment horizontal="right" vertical="center" wrapText="1"/>
    </xf>
    <xf numFmtId="167" fontId="15" fillId="0" borderId="27" xfId="1" applyNumberFormat="1" applyFont="1" applyBorder="1" applyAlignment="1">
      <alignment horizontal="right" vertical="center" wrapText="1"/>
    </xf>
    <xf numFmtId="167" fontId="15" fillId="0" borderId="19" xfId="1" applyNumberFormat="1" applyFont="1" applyBorder="1" applyAlignment="1">
      <alignment horizontal="right" vertical="center" wrapText="1"/>
    </xf>
    <xf numFmtId="167" fontId="15" fillId="0" borderId="6" xfId="1" applyNumberFormat="1" applyFont="1" applyBorder="1" applyAlignment="1">
      <alignment horizontal="right" vertical="center" wrapText="1"/>
    </xf>
    <xf numFmtId="167" fontId="15" fillId="0" borderId="7" xfId="1" applyNumberFormat="1" applyFont="1" applyBorder="1" applyAlignment="1">
      <alignment horizontal="right" vertical="center" wrapText="1"/>
    </xf>
    <xf numFmtId="167" fontId="0" fillId="2" borderId="0" xfId="0" applyNumberFormat="1" applyFill="1"/>
    <xf numFmtId="167" fontId="0" fillId="0" borderId="0" xfId="0" applyNumberFormat="1"/>
    <xf numFmtId="167" fontId="42" fillId="0" borderId="23" xfId="1" applyNumberFormat="1" applyFont="1" applyBorder="1" applyAlignment="1">
      <alignment horizontal="right" vertical="center" wrapText="1"/>
    </xf>
    <xf numFmtId="167" fontId="42" fillId="2" borderId="9" xfId="1" applyNumberFormat="1" applyFont="1" applyFill="1" applyBorder="1" applyAlignment="1">
      <alignment horizontal="right" vertical="center" wrapText="1"/>
    </xf>
    <xf numFmtId="167" fontId="42" fillId="2" borderId="24" xfId="1" applyNumberFormat="1" applyFont="1" applyFill="1" applyBorder="1" applyAlignment="1">
      <alignment horizontal="right" vertical="center" wrapText="1"/>
    </xf>
    <xf numFmtId="167" fontId="42" fillId="2" borderId="23" xfId="1" applyNumberFormat="1" applyFont="1" applyFill="1" applyBorder="1" applyAlignment="1">
      <alignment horizontal="right" vertical="center" wrapText="1"/>
    </xf>
    <xf numFmtId="167" fontId="42" fillId="0" borderId="13" xfId="1" applyNumberFormat="1" applyFont="1" applyBorder="1" applyAlignment="1">
      <alignment horizontal="right" vertical="center" wrapText="1"/>
    </xf>
    <xf numFmtId="167" fontId="42" fillId="0" borderId="22" xfId="1" applyNumberFormat="1" applyFont="1" applyBorder="1" applyAlignment="1">
      <alignment horizontal="right" vertical="center" wrapText="1"/>
    </xf>
    <xf numFmtId="167" fontId="42" fillId="0" borderId="21" xfId="1" applyNumberFormat="1" applyFont="1" applyBorder="1" applyAlignment="1">
      <alignment horizontal="right" vertical="center" wrapText="1"/>
    </xf>
    <xf numFmtId="167" fontId="42" fillId="0" borderId="9" xfId="1" applyNumberFormat="1" applyFont="1" applyBorder="1" applyAlignment="1">
      <alignment horizontal="right" vertical="center" wrapText="1"/>
    </xf>
    <xf numFmtId="167" fontId="42" fillId="0" borderId="24" xfId="1" applyNumberFormat="1" applyFont="1" applyBorder="1" applyAlignment="1">
      <alignment horizontal="right" vertical="center" wrapText="1"/>
    </xf>
    <xf numFmtId="167" fontId="43" fillId="0" borderId="6" xfId="1" applyNumberFormat="1" applyFont="1" applyBorder="1" applyAlignment="1">
      <alignment horizontal="right" vertical="center" wrapText="1"/>
    </xf>
    <xf numFmtId="167" fontId="43" fillId="0" borderId="20" xfId="1" applyNumberFormat="1" applyFont="1" applyBorder="1" applyAlignment="1">
      <alignment horizontal="right" vertical="center" wrapText="1"/>
    </xf>
    <xf numFmtId="167" fontId="43" fillId="0" borderId="19" xfId="1" applyNumberFormat="1" applyFont="1" applyBorder="1" applyAlignment="1">
      <alignment horizontal="right" vertical="center" wrapText="1"/>
    </xf>
    <xf numFmtId="167" fontId="44" fillId="0" borderId="9" xfId="1" applyNumberFormat="1" applyFont="1" applyBorder="1" applyAlignment="1">
      <alignment horizontal="right" vertical="center" wrapText="1"/>
    </xf>
    <xf numFmtId="167" fontId="44" fillId="0" borderId="10" xfId="1" applyNumberFormat="1" applyFont="1" applyBorder="1" applyAlignment="1">
      <alignment horizontal="right" vertical="center" wrapText="1"/>
    </xf>
    <xf numFmtId="167" fontId="44" fillId="0" borderId="23" xfId="1" applyNumberFormat="1" applyFont="1" applyBorder="1" applyAlignment="1">
      <alignment horizontal="right" vertical="center" wrapText="1"/>
    </xf>
    <xf numFmtId="167" fontId="45" fillId="2" borderId="6" xfId="1" applyNumberFormat="1" applyFont="1" applyFill="1" applyBorder="1" applyAlignment="1">
      <alignment horizontal="center" vertical="center" wrapText="1"/>
    </xf>
    <xf numFmtId="167" fontId="45" fillId="2" borderId="20" xfId="1" applyNumberFormat="1" applyFont="1" applyFill="1" applyBorder="1" applyAlignment="1">
      <alignment horizontal="center" vertical="center" wrapText="1"/>
    </xf>
    <xf numFmtId="167" fontId="45" fillId="2" borderId="19" xfId="1" applyNumberFormat="1" applyFont="1" applyFill="1" applyBorder="1" applyAlignment="1">
      <alignment horizontal="center" vertical="center" wrapText="1"/>
    </xf>
    <xf numFmtId="167" fontId="42" fillId="2" borderId="25" xfId="1" applyNumberFormat="1" applyFont="1" applyFill="1" applyBorder="1" applyAlignment="1">
      <alignment horizontal="right" vertical="center" wrapText="1"/>
    </xf>
    <xf numFmtId="167" fontId="42" fillId="0" borderId="25" xfId="1" applyNumberFormat="1" applyFont="1" applyBorder="1" applyAlignment="1">
      <alignment horizontal="right" vertical="center" wrapText="1"/>
    </xf>
    <xf numFmtId="167" fontId="44" fillId="0" borderId="25" xfId="1" applyNumberFormat="1" applyFont="1" applyBorder="1" applyAlignment="1">
      <alignment horizontal="right" vertical="center" wrapText="1"/>
    </xf>
    <xf numFmtId="167" fontId="3" fillId="5" borderId="52" xfId="1" applyNumberFormat="1" applyFont="1" applyFill="1" applyBorder="1" applyAlignment="1">
      <alignment horizontal="right" vertical="center" wrapText="1"/>
    </xf>
    <xf numFmtId="0" fontId="3" fillId="0" borderId="42" xfId="0" applyFont="1" applyBorder="1" applyAlignment="1">
      <alignment vertical="center" wrapText="1"/>
    </xf>
    <xf numFmtId="0" fontId="47" fillId="0" borderId="42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167" fontId="47" fillId="0" borderId="29" xfId="1" applyNumberFormat="1" applyFont="1" applyBorder="1" applyAlignment="1">
      <alignment horizontal="center" vertical="center" wrapText="1"/>
    </xf>
    <xf numFmtId="167" fontId="27" fillId="0" borderId="56" xfId="1" applyNumberFormat="1" applyFont="1" applyBorder="1" applyAlignment="1">
      <alignment horizontal="center" vertical="center" wrapText="1"/>
    </xf>
    <xf numFmtId="167" fontId="27" fillId="0" borderId="55" xfId="1" applyNumberFormat="1" applyFont="1" applyBorder="1" applyAlignment="1">
      <alignment horizontal="center" vertical="center" wrapText="1"/>
    </xf>
    <xf numFmtId="167" fontId="27" fillId="0" borderId="29" xfId="1" applyNumberFormat="1" applyFont="1" applyBorder="1" applyAlignment="1">
      <alignment horizontal="center" vertical="center" wrapText="1"/>
    </xf>
    <xf numFmtId="0" fontId="3" fillId="0" borderId="6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8" fontId="25" fillId="5" borderId="19" xfId="2" applyNumberFormat="1" applyFont="1" applyFill="1" applyBorder="1" applyAlignment="1">
      <alignment horizontal="right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26" fillId="5" borderId="20" xfId="0" applyFont="1" applyFill="1" applyBorder="1"/>
    <xf numFmtId="3" fontId="26" fillId="5" borderId="30" xfId="0" applyNumberFormat="1" applyFont="1" applyFill="1" applyBorder="1" applyAlignment="1">
      <alignment horizontal="right" vertical="center" wrapText="1"/>
    </xf>
    <xf numFmtId="167" fontId="15" fillId="2" borderId="34" xfId="0" applyNumberFormat="1" applyFont="1" applyFill="1" applyBorder="1" applyAlignment="1">
      <alignment vertical="center" wrapText="1"/>
    </xf>
    <xf numFmtId="0" fontId="5" fillId="2" borderId="61" xfId="0" applyFont="1" applyFill="1" applyBorder="1" applyAlignment="1">
      <alignment horizontal="center" vertical="center" wrapText="1"/>
    </xf>
    <xf numFmtId="3" fontId="4" fillId="2" borderId="61" xfId="0" applyNumberFormat="1" applyFont="1" applyFill="1" applyBorder="1" applyAlignment="1">
      <alignment horizontal="center" vertical="center" wrapText="1"/>
    </xf>
    <xf numFmtId="167" fontId="5" fillId="2" borderId="61" xfId="0" applyNumberFormat="1" applyFont="1" applyFill="1" applyBorder="1" applyAlignment="1">
      <alignment horizontal="center" vertical="center" wrapText="1"/>
    </xf>
    <xf numFmtId="167" fontId="19" fillId="2" borderId="62" xfId="1" applyNumberFormat="1" applyFont="1" applyFill="1" applyBorder="1" applyAlignment="1">
      <alignment horizontal="center" vertical="center" wrapText="1"/>
    </xf>
    <xf numFmtId="0" fontId="52" fillId="2" borderId="10" xfId="0" applyFont="1" applyFill="1" applyBorder="1" applyAlignment="1">
      <alignment horizontal="center" vertical="center" wrapText="1"/>
    </xf>
    <xf numFmtId="0" fontId="52" fillId="2" borderId="14" xfId="0" applyFont="1" applyFill="1" applyBorder="1" applyAlignment="1">
      <alignment vertical="center" wrapText="1"/>
    </xf>
    <xf numFmtId="169" fontId="52" fillId="2" borderId="10" xfId="0" applyNumberFormat="1" applyFont="1" applyFill="1" applyBorder="1" applyAlignment="1">
      <alignment horizontal="center" vertical="center" wrapText="1"/>
    </xf>
    <xf numFmtId="167" fontId="19" fillId="2" borderId="4" xfId="1" applyNumberFormat="1" applyFont="1" applyFill="1" applyBorder="1" applyAlignment="1">
      <alignment horizontal="center" vertical="center" wrapText="1"/>
    </xf>
    <xf numFmtId="167" fontId="0" fillId="0" borderId="50" xfId="0" applyNumberFormat="1" applyBorder="1"/>
    <xf numFmtId="167" fontId="3" fillId="2" borderId="26" xfId="1" applyNumberFormat="1" applyFont="1" applyFill="1" applyBorder="1" applyAlignment="1">
      <alignment horizontal="right" vertical="center" wrapText="1"/>
    </xf>
    <xf numFmtId="167" fontId="0" fillId="5" borderId="0" xfId="0" applyNumberFormat="1" applyFill="1"/>
    <xf numFmtId="167" fontId="3" fillId="5" borderId="0" xfId="1" applyNumberFormat="1" applyFont="1" applyFill="1" applyBorder="1" applyAlignment="1">
      <alignment horizontal="right" vertical="center" wrapText="1"/>
    </xf>
    <xf numFmtId="165" fontId="30" fillId="0" borderId="40" xfId="1" applyNumberFormat="1" applyFont="1" applyBorder="1" applyAlignment="1">
      <alignment horizontal="right" vertical="center" wrapText="1"/>
    </xf>
    <xf numFmtId="165" fontId="30" fillId="0" borderId="7" xfId="1" applyNumberFormat="1" applyFont="1" applyBorder="1" applyAlignment="1">
      <alignment horizontal="right" vertical="center" wrapText="1"/>
    </xf>
    <xf numFmtId="165" fontId="30" fillId="0" borderId="44" xfId="1" applyNumberFormat="1" applyFont="1" applyBorder="1" applyAlignment="1">
      <alignment horizontal="right" vertical="center" wrapText="1"/>
    </xf>
    <xf numFmtId="165" fontId="31" fillId="0" borderId="40" xfId="1" applyNumberFormat="1" applyFont="1" applyBorder="1" applyAlignment="1">
      <alignment horizontal="right" vertical="center" wrapText="1"/>
    </xf>
    <xf numFmtId="165" fontId="31" fillId="0" borderId="7" xfId="1" applyNumberFormat="1" applyFont="1" applyBorder="1" applyAlignment="1">
      <alignment horizontal="right" vertical="center" wrapText="1"/>
    </xf>
    <xf numFmtId="165" fontId="31" fillId="0" borderId="30" xfId="1" applyNumberFormat="1" applyFont="1" applyBorder="1" applyAlignment="1">
      <alignment horizontal="right" vertical="center" wrapText="1"/>
    </xf>
    <xf numFmtId="165" fontId="31" fillId="0" borderId="19" xfId="1" applyNumberFormat="1" applyFont="1" applyBorder="1" applyAlignment="1">
      <alignment horizontal="right" vertical="center" wrapText="1"/>
    </xf>
    <xf numFmtId="0" fontId="37" fillId="3" borderId="7" xfId="0" applyFont="1" applyFill="1" applyBorder="1" applyAlignment="1">
      <alignment horizontal="center" vertical="center" wrapText="1"/>
    </xf>
    <xf numFmtId="3" fontId="38" fillId="3" borderId="7" xfId="0" applyNumberFormat="1" applyFont="1" applyFill="1" applyBorder="1" applyAlignment="1">
      <alignment horizontal="right" vertical="center" wrapText="1"/>
    </xf>
    <xf numFmtId="167" fontId="38" fillId="3" borderId="7" xfId="0" applyNumberFormat="1" applyFont="1" applyFill="1" applyBorder="1" applyAlignment="1">
      <alignment horizontal="right" vertical="center" wrapText="1"/>
    </xf>
    <xf numFmtId="167" fontId="36" fillId="0" borderId="19" xfId="1" applyNumberFormat="1" applyFont="1" applyBorder="1" applyAlignment="1">
      <alignment horizontal="right" vertical="center" wrapText="1"/>
    </xf>
    <xf numFmtId="167" fontId="38" fillId="0" borderId="0" xfId="0" applyNumberFormat="1" applyFont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35" fillId="3" borderId="7" xfId="0" applyFont="1" applyFill="1" applyBorder="1" applyAlignment="1">
      <alignment horizontal="center" vertical="center" wrapText="1"/>
    </xf>
    <xf numFmtId="3" fontId="39" fillId="3" borderId="7" xfId="0" applyNumberFormat="1" applyFont="1" applyFill="1" applyBorder="1" applyAlignment="1">
      <alignment horizontal="right" vertical="center" wrapText="1"/>
    </xf>
    <xf numFmtId="165" fontId="39" fillId="3" borderId="7" xfId="0" applyNumberFormat="1" applyFont="1" applyFill="1" applyBorder="1" applyAlignment="1">
      <alignment horizontal="right" vertical="center" wrapText="1"/>
    </xf>
    <xf numFmtId="165" fontId="35" fillId="0" borderId="19" xfId="1" applyNumberFormat="1" applyFont="1" applyBorder="1" applyAlignment="1">
      <alignment horizontal="right" vertical="center" wrapText="1"/>
    </xf>
    <xf numFmtId="165" fontId="39" fillId="0" borderId="0" xfId="0" applyNumberFormat="1" applyFont="1" applyBorder="1" applyAlignment="1">
      <alignment vertical="center" wrapText="1"/>
    </xf>
    <xf numFmtId="165" fontId="35" fillId="0" borderId="40" xfId="1" applyNumberFormat="1" applyFont="1" applyBorder="1" applyAlignment="1">
      <alignment horizontal="right" vertical="center" wrapText="1"/>
    </xf>
    <xf numFmtId="165" fontId="35" fillId="0" borderId="7" xfId="1" applyNumberFormat="1" applyFont="1" applyBorder="1" applyAlignment="1">
      <alignment horizontal="right" vertical="center" wrapText="1"/>
    </xf>
    <xf numFmtId="165" fontId="35" fillId="0" borderId="44" xfId="1" applyNumberFormat="1" applyFont="1" applyBorder="1" applyAlignment="1">
      <alignment horizontal="right" vertical="center" wrapText="1"/>
    </xf>
    <xf numFmtId="165" fontId="40" fillId="0" borderId="19" xfId="1" applyNumberFormat="1" applyFont="1" applyBorder="1" applyAlignment="1">
      <alignment horizontal="right" vertical="center" wrapText="1"/>
    </xf>
    <xf numFmtId="167" fontId="36" fillId="0" borderId="7" xfId="3" applyNumberFormat="1" applyFont="1" applyBorder="1" applyAlignment="1">
      <alignment horizontal="center" vertical="center" wrapText="1"/>
    </xf>
    <xf numFmtId="9" fontId="35" fillId="0" borderId="7" xfId="3" applyFont="1" applyBorder="1" applyAlignment="1">
      <alignment horizontal="center" vertical="center" wrapText="1"/>
    </xf>
    <xf numFmtId="165" fontId="35" fillId="0" borderId="6" xfId="1" applyNumberFormat="1" applyFont="1" applyBorder="1" applyAlignment="1">
      <alignment horizontal="right" vertical="center" wrapText="1"/>
    </xf>
    <xf numFmtId="165" fontId="35" fillId="0" borderId="32" xfId="1" applyNumberFormat="1" applyFont="1" applyBorder="1" applyAlignment="1">
      <alignment horizontal="right" vertical="center" wrapText="1"/>
    </xf>
    <xf numFmtId="167" fontId="36" fillId="0" borderId="6" xfId="1" applyNumberFormat="1" applyFont="1" applyBorder="1" applyAlignment="1">
      <alignment horizontal="right" vertical="center" wrapText="1"/>
    </xf>
    <xf numFmtId="167" fontId="36" fillId="0" borderId="7" xfId="1" applyNumberFormat="1" applyFont="1" applyBorder="1" applyAlignment="1">
      <alignment horizontal="right" vertical="center" wrapText="1"/>
    </xf>
    <xf numFmtId="0" fontId="41" fillId="2" borderId="0" xfId="0" applyFont="1" applyFill="1"/>
    <xf numFmtId="0" fontId="41" fillId="0" borderId="0" xfId="0" applyFont="1"/>
    <xf numFmtId="167" fontId="36" fillId="0" borderId="20" xfId="1" applyNumberFormat="1" applyFont="1" applyBorder="1" applyAlignment="1">
      <alignment horizontal="right" vertical="center" wrapText="1"/>
    </xf>
    <xf numFmtId="165" fontId="40" fillId="0" borderId="40" xfId="1" applyNumberFormat="1" applyFont="1" applyBorder="1" applyAlignment="1">
      <alignment horizontal="right" vertical="center" wrapText="1"/>
    </xf>
    <xf numFmtId="165" fontId="40" fillId="0" borderId="7" xfId="1" applyNumberFormat="1" applyFont="1" applyBorder="1" applyAlignment="1">
      <alignment horizontal="right" vertical="center" wrapText="1"/>
    </xf>
    <xf numFmtId="165" fontId="40" fillId="0" borderId="44" xfId="1" applyNumberFormat="1" applyFont="1" applyBorder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38" fillId="0" borderId="10" xfId="0" applyFont="1" applyBorder="1" applyAlignment="1">
      <alignment vertical="center" wrapText="1"/>
    </xf>
    <xf numFmtId="0" fontId="0" fillId="0" borderId="0" xfId="0" applyAlignment="1">
      <alignment wrapText="1"/>
    </xf>
    <xf numFmtId="167" fontId="54" fillId="5" borderId="10" xfId="0" applyNumberFormat="1" applyFont="1" applyFill="1" applyBorder="1" applyAlignment="1">
      <alignment vertical="center" wrapText="1"/>
    </xf>
    <xf numFmtId="167" fontId="15" fillId="2" borderId="0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8" fillId="0" borderId="14" xfId="0" applyFont="1" applyFill="1" applyBorder="1" applyAlignment="1" applyProtection="1">
      <alignment horizontal="right" vertical="center" wrapText="1"/>
      <protection locked="0"/>
    </xf>
    <xf numFmtId="170" fontId="48" fillId="0" borderId="10" xfId="4" applyNumberFormat="1" applyFont="1" applyFill="1" applyBorder="1" applyAlignment="1" applyProtection="1">
      <alignment vertical="center" wrapText="1"/>
      <protection locked="0"/>
    </xf>
    <xf numFmtId="0" fontId="48" fillId="0" borderId="10" xfId="0" applyFont="1" applyFill="1" applyBorder="1" applyAlignment="1" applyProtection="1">
      <alignment vertical="center" wrapText="1"/>
      <protection locked="0"/>
    </xf>
    <xf numFmtId="0" fontId="48" fillId="0" borderId="10" xfId="0" applyFont="1" applyFill="1" applyBorder="1" applyAlignment="1" applyProtection="1">
      <alignment horizontal="right" vertical="center" wrapText="1"/>
      <protection locked="0"/>
    </xf>
    <xf numFmtId="169" fontId="48" fillId="0" borderId="10" xfId="0" applyNumberFormat="1" applyFont="1" applyFill="1" applyBorder="1" applyAlignment="1" applyProtection="1">
      <alignment vertical="center" wrapText="1"/>
      <protection locked="0"/>
    </xf>
    <xf numFmtId="0" fontId="56" fillId="5" borderId="24" xfId="0" applyFont="1" applyFill="1" applyBorder="1" applyAlignment="1" applyProtection="1">
      <alignment horizontal="center" vertical="center" wrapText="1"/>
    </xf>
    <xf numFmtId="0" fontId="56" fillId="5" borderId="10" xfId="0" applyFont="1" applyFill="1" applyBorder="1" applyAlignment="1" applyProtection="1">
      <alignment horizontal="center" vertical="center" wrapText="1"/>
    </xf>
    <xf numFmtId="0" fontId="55" fillId="0" borderId="10" xfId="0" applyFont="1" applyFill="1" applyBorder="1" applyAlignment="1" applyProtection="1">
      <alignment horizontal="left" vertical="center" wrapText="1"/>
    </xf>
    <xf numFmtId="0" fontId="48" fillId="5" borderId="0" xfId="0" applyFont="1" applyFill="1" applyBorder="1" applyAlignment="1" applyProtection="1">
      <alignment vertical="center" wrapText="1"/>
      <protection locked="0"/>
    </xf>
    <xf numFmtId="0" fontId="50" fillId="5" borderId="24" xfId="0" applyFont="1" applyFill="1" applyBorder="1" applyAlignment="1" applyProtection="1">
      <alignment horizontal="left" vertical="center" wrapText="1"/>
      <protection locked="0"/>
    </xf>
    <xf numFmtId="0" fontId="50" fillId="5" borderId="10" xfId="0" applyFont="1" applyFill="1" applyBorder="1" applyAlignment="1" applyProtection="1">
      <alignment horizontal="left" vertical="center" wrapText="1"/>
      <protection locked="0"/>
    </xf>
    <xf numFmtId="171" fontId="0" fillId="2" borderId="0" xfId="0" applyNumberFormat="1" applyFill="1" applyAlignment="1">
      <alignment vertical="center"/>
    </xf>
    <xf numFmtId="171" fontId="4" fillId="0" borderId="2" xfId="0" applyNumberFormat="1" applyFont="1" applyBorder="1" applyAlignment="1">
      <alignment horizontal="center" vertical="center" wrapText="1"/>
    </xf>
    <xf numFmtId="171" fontId="4" fillId="0" borderId="1" xfId="0" applyNumberFormat="1" applyFont="1" applyBorder="1" applyAlignment="1">
      <alignment horizontal="center" vertical="center" wrapText="1"/>
    </xf>
    <xf numFmtId="171" fontId="4" fillId="0" borderId="4" xfId="0" applyNumberFormat="1" applyFont="1" applyBorder="1" applyAlignment="1">
      <alignment horizontal="center" vertical="center" wrapText="1"/>
    </xf>
    <xf numFmtId="171" fontId="4" fillId="0" borderId="3" xfId="0" applyNumberFormat="1" applyFont="1" applyBorder="1" applyAlignment="1">
      <alignment horizontal="center" vertical="center" wrapText="1"/>
    </xf>
    <xf numFmtId="171" fontId="3" fillId="0" borderId="4" xfId="1" applyNumberFormat="1" applyFont="1" applyBorder="1" applyAlignment="1">
      <alignment horizontal="right" vertical="center" wrapText="1"/>
    </xf>
    <xf numFmtId="171" fontId="3" fillId="0" borderId="3" xfId="1" applyNumberFormat="1" applyFont="1" applyBorder="1" applyAlignment="1">
      <alignment horizontal="right" vertical="center" wrapText="1"/>
    </xf>
    <xf numFmtId="171" fontId="3" fillId="4" borderId="17" xfId="1" applyNumberFormat="1" applyFont="1" applyFill="1" applyBorder="1" applyAlignment="1">
      <alignment horizontal="right" vertical="center" wrapText="1"/>
    </xf>
    <xf numFmtId="171" fontId="3" fillId="0" borderId="17" xfId="1" applyNumberFormat="1" applyFont="1" applyBorder="1" applyAlignment="1">
      <alignment horizontal="right" vertical="center" wrapText="1"/>
    </xf>
    <xf numFmtId="171" fontId="3" fillId="0" borderId="18" xfId="1" applyNumberFormat="1" applyFont="1" applyBorder="1" applyAlignment="1">
      <alignment horizontal="right" vertical="center" wrapText="1"/>
    </xf>
    <xf numFmtId="171" fontId="18" fillId="0" borderId="4" xfId="1" applyNumberFormat="1" applyFont="1" applyFill="1" applyBorder="1" applyAlignment="1">
      <alignment horizontal="right" vertical="center" wrapText="1"/>
    </xf>
    <xf numFmtId="171" fontId="3" fillId="4" borderId="17" xfId="1" applyNumberFormat="1" applyFont="1" applyFill="1" applyBorder="1" applyAlignment="1">
      <alignment vertical="center" wrapText="1"/>
    </xf>
    <xf numFmtId="171" fontId="3" fillId="4" borderId="18" xfId="1" applyNumberFormat="1" applyFont="1" applyFill="1" applyBorder="1" applyAlignment="1">
      <alignment horizontal="right" vertical="center" wrapText="1"/>
    </xf>
    <xf numFmtId="171" fontId="18" fillId="0" borderId="4" xfId="1" applyNumberFormat="1" applyFont="1" applyBorder="1" applyAlignment="1">
      <alignment horizontal="right" vertical="center" wrapText="1"/>
    </xf>
    <xf numFmtId="171" fontId="0" fillId="0" borderId="0" xfId="0" applyNumberFormat="1" applyAlignment="1">
      <alignment vertical="center"/>
    </xf>
    <xf numFmtId="171" fontId="3" fillId="2" borderId="14" xfId="0" applyNumberFormat="1" applyFont="1" applyFill="1" applyBorder="1" applyAlignment="1">
      <alignment vertical="center"/>
    </xf>
    <xf numFmtId="171" fontId="3" fillId="2" borderId="33" xfId="0" applyNumberFormat="1" applyFont="1" applyFill="1" applyBorder="1" applyAlignment="1">
      <alignment vertical="center"/>
    </xf>
    <xf numFmtId="171" fontId="24" fillId="2" borderId="14" xfId="0" applyNumberFormat="1" applyFont="1" applyFill="1" applyBorder="1" applyAlignment="1">
      <alignment vertical="center"/>
    </xf>
    <xf numFmtId="171" fontId="24" fillId="2" borderId="33" xfId="0" applyNumberFormat="1" applyFont="1" applyFill="1" applyBorder="1" applyAlignment="1">
      <alignment vertical="center"/>
    </xf>
    <xf numFmtId="171" fontId="4" fillId="2" borderId="14" xfId="0" applyNumberFormat="1" applyFont="1" applyFill="1" applyBorder="1" applyAlignment="1">
      <alignment vertical="center"/>
    </xf>
    <xf numFmtId="171" fontId="4" fillId="2" borderId="33" xfId="0" applyNumberFormat="1" applyFont="1" applyFill="1" applyBorder="1" applyAlignment="1">
      <alignment vertical="center"/>
    </xf>
    <xf numFmtId="171" fontId="4" fillId="0" borderId="15" xfId="0" applyNumberFormat="1" applyFont="1" applyBorder="1" applyAlignment="1">
      <alignment horizontal="center" vertical="center" wrapText="1"/>
    </xf>
    <xf numFmtId="171" fontId="4" fillId="0" borderId="16" xfId="0" applyNumberFormat="1" applyFont="1" applyBorder="1" applyAlignment="1">
      <alignment horizontal="center" vertical="center" wrapText="1"/>
    </xf>
    <xf numFmtId="171" fontId="3" fillId="0" borderId="34" xfId="1" applyNumberFormat="1" applyFont="1" applyBorder="1" applyAlignment="1">
      <alignment horizontal="right" vertical="center" wrapText="1"/>
    </xf>
    <xf numFmtId="171" fontId="3" fillId="4" borderId="0" xfId="1" applyNumberFormat="1" applyFont="1" applyFill="1" applyBorder="1" applyAlignment="1">
      <alignment horizontal="right" vertical="center" wrapText="1"/>
    </xf>
    <xf numFmtId="171" fontId="3" fillId="0" borderId="0" xfId="1" applyNumberFormat="1" applyFont="1" applyBorder="1" applyAlignment="1">
      <alignment horizontal="right" vertical="center" wrapText="1"/>
    </xf>
    <xf numFmtId="171" fontId="3" fillId="0" borderId="16" xfId="1" applyNumberFormat="1" applyFont="1" applyBorder="1" applyAlignment="1">
      <alignment horizontal="right" vertical="center" wrapText="1"/>
    </xf>
    <xf numFmtId="171" fontId="18" fillId="0" borderId="16" xfId="1" applyNumberFormat="1" applyFont="1" applyFill="1" applyBorder="1" applyAlignment="1">
      <alignment horizontal="right" vertical="center" wrapText="1"/>
    </xf>
    <xf numFmtId="171" fontId="18" fillId="0" borderId="34" xfId="1" applyNumberFormat="1" applyFont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166" fontId="46" fillId="2" borderId="24" xfId="1" applyNumberFormat="1" applyFont="1" applyFill="1" applyBorder="1" applyAlignment="1">
      <alignment horizontal="center" vertical="center" wrapText="1"/>
    </xf>
    <xf numFmtId="166" fontId="46" fillId="2" borderId="14" xfId="1" applyNumberFormat="1" applyFont="1" applyFill="1" applyBorder="1" applyAlignment="1">
      <alignment horizontal="center" vertical="center" wrapText="1"/>
    </xf>
    <xf numFmtId="166" fontId="46" fillId="2" borderId="33" xfId="1" applyNumberFormat="1" applyFont="1" applyFill="1" applyBorder="1" applyAlignment="1">
      <alignment horizontal="center" vertical="center" wrapText="1"/>
    </xf>
    <xf numFmtId="0" fontId="21" fillId="0" borderId="40" xfId="0" applyFont="1" applyBorder="1" applyAlignment="1">
      <alignment horizontal="left" vertical="center" wrapText="1"/>
    </xf>
    <xf numFmtId="0" fontId="21" fillId="0" borderId="30" xfId="0" applyFont="1" applyBorder="1" applyAlignment="1">
      <alignment horizontal="left" vertical="center" wrapText="1"/>
    </xf>
    <xf numFmtId="0" fontId="36" fillId="0" borderId="40" xfId="0" applyFont="1" applyBorder="1" applyAlignment="1">
      <alignment horizontal="left" vertical="center" wrapText="1"/>
    </xf>
    <xf numFmtId="0" fontId="36" fillId="0" borderId="30" xfId="0" applyFont="1" applyBorder="1" applyAlignment="1">
      <alignment horizontal="left" vertical="center" wrapText="1"/>
    </xf>
    <xf numFmtId="167" fontId="34" fillId="5" borderId="40" xfId="1" applyNumberFormat="1" applyFont="1" applyFill="1" applyBorder="1" applyAlignment="1">
      <alignment horizontal="right" vertical="center" wrapText="1"/>
    </xf>
    <xf numFmtId="167" fontId="34" fillId="5" borderId="30" xfId="1" applyNumberFormat="1" applyFont="1" applyFill="1" applyBorder="1" applyAlignment="1">
      <alignment horizontal="right" vertical="center" wrapText="1"/>
    </xf>
    <xf numFmtId="0" fontId="17" fillId="2" borderId="24" xfId="0" applyFont="1" applyFill="1" applyBorder="1" applyAlignment="1">
      <alignment horizontal="right" vertical="center" wrapText="1"/>
    </xf>
    <xf numFmtId="0" fontId="17" fillId="2" borderId="33" xfId="0" applyFont="1" applyFill="1" applyBorder="1" applyAlignment="1">
      <alignment horizontal="right" vertical="center" wrapText="1"/>
    </xf>
    <xf numFmtId="14" fontId="4" fillId="5" borderId="52" xfId="1" applyNumberFormat="1" applyFont="1" applyFill="1" applyBorder="1" applyAlignment="1">
      <alignment horizontal="center" vertical="center" wrapText="1"/>
    </xf>
    <xf numFmtId="14" fontId="4" fillId="5" borderId="58" xfId="1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165" fontId="7" fillId="2" borderId="24" xfId="0" applyNumberFormat="1" applyFont="1" applyFill="1" applyBorder="1" applyAlignment="1">
      <alignment horizontal="center" vertical="center" wrapText="1"/>
    </xf>
    <xf numFmtId="165" fontId="7" fillId="2" borderId="14" xfId="0" applyNumberFormat="1" applyFont="1" applyFill="1" applyBorder="1" applyAlignment="1">
      <alignment horizontal="center" vertical="center" wrapText="1"/>
    </xf>
    <xf numFmtId="165" fontId="7" fillId="2" borderId="33" xfId="0" applyNumberFormat="1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166" fontId="27" fillId="2" borderId="52" xfId="0" applyNumberFormat="1" applyFont="1" applyFill="1" applyBorder="1" applyAlignment="1">
      <alignment horizontal="center" vertical="center" wrapText="1"/>
    </xf>
    <xf numFmtId="166" fontId="27" fillId="2" borderId="58" xfId="0" applyNumberFormat="1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right" vertical="center" wrapText="1"/>
    </xf>
    <xf numFmtId="0" fontId="27" fillId="2" borderId="14" xfId="0" applyFont="1" applyFill="1" applyBorder="1" applyAlignment="1">
      <alignment horizontal="right" vertical="center" wrapText="1"/>
    </xf>
    <xf numFmtId="0" fontId="27" fillId="2" borderId="14" xfId="0" applyFont="1" applyFill="1" applyBorder="1" applyAlignment="1">
      <alignment horizontal="left" vertical="center" wrapText="1"/>
    </xf>
    <xf numFmtId="0" fontId="27" fillId="2" borderId="33" xfId="0" applyFont="1" applyFill="1" applyBorder="1" applyAlignment="1">
      <alignment horizontal="left" vertical="center" wrapText="1"/>
    </xf>
    <xf numFmtId="0" fontId="28" fillId="2" borderId="14" xfId="0" applyFont="1" applyFill="1" applyBorder="1" applyAlignment="1">
      <alignment horizontal="left" vertical="center" wrapText="1"/>
    </xf>
    <xf numFmtId="0" fontId="28" fillId="2" borderId="33" xfId="0" applyFont="1" applyFill="1" applyBorder="1" applyAlignment="1">
      <alignment horizontal="left" vertical="center" wrapText="1"/>
    </xf>
    <xf numFmtId="0" fontId="27" fillId="2" borderId="53" xfId="0" applyFont="1" applyFill="1" applyBorder="1" applyAlignment="1">
      <alignment horizontal="left" vertical="center" wrapText="1"/>
    </xf>
    <xf numFmtId="0" fontId="27" fillId="2" borderId="58" xfId="0" applyFont="1" applyFill="1" applyBorder="1" applyAlignment="1">
      <alignment horizontal="left" vertical="center" wrapText="1"/>
    </xf>
    <xf numFmtId="0" fontId="32" fillId="0" borderId="40" xfId="0" applyFont="1" applyBorder="1" applyAlignment="1">
      <alignment horizontal="left" vertical="center" wrapText="1"/>
    </xf>
    <xf numFmtId="0" fontId="32" fillId="0" borderId="30" xfId="0" applyFont="1" applyBorder="1" applyAlignment="1">
      <alignment horizontal="left" vertical="center" wrapText="1"/>
    </xf>
    <xf numFmtId="0" fontId="4" fillId="2" borderId="52" xfId="0" applyFont="1" applyFill="1" applyBorder="1" applyAlignment="1">
      <alignment horizontal="right" vertical="center" wrapText="1"/>
    </xf>
    <xf numFmtId="0" fontId="4" fillId="2" borderId="58" xfId="0" applyFont="1" applyFill="1" applyBorder="1" applyAlignment="1">
      <alignment horizontal="right" vertical="center" wrapText="1"/>
    </xf>
    <xf numFmtId="0" fontId="51" fillId="0" borderId="42" xfId="0" applyFont="1" applyBorder="1" applyAlignment="1">
      <alignment horizontal="left" vertical="center" wrapText="1"/>
    </xf>
    <xf numFmtId="0" fontId="51" fillId="0" borderId="33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5" fillId="0" borderId="40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left" vertical="center" wrapText="1"/>
    </xf>
    <xf numFmtId="0" fontId="17" fillId="0" borderId="54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  <xf numFmtId="0" fontId="28" fillId="0" borderId="59" xfId="0" applyFont="1" applyBorder="1" applyAlignment="1">
      <alignment horizontal="center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14" xfId="0" applyFont="1" applyBorder="1" applyAlignment="1">
      <alignment horizontal="left" vertical="center" wrapText="1"/>
    </xf>
    <xf numFmtId="0" fontId="17" fillId="2" borderId="24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33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28" fillId="2" borderId="24" xfId="0" applyFont="1" applyFill="1" applyBorder="1" applyAlignment="1">
      <alignment horizontal="right" vertical="center" wrapText="1"/>
    </xf>
    <xf numFmtId="0" fontId="28" fillId="2" borderId="14" xfId="0" applyFont="1" applyFill="1" applyBorder="1" applyAlignment="1">
      <alignment horizontal="right" vertical="center" wrapText="1"/>
    </xf>
    <xf numFmtId="0" fontId="27" fillId="2" borderId="52" xfId="0" applyFont="1" applyFill="1" applyBorder="1" applyAlignment="1">
      <alignment horizontal="right" vertical="center" wrapText="1"/>
    </xf>
    <xf numFmtId="0" fontId="27" fillId="2" borderId="53" xfId="0" applyFont="1" applyFill="1" applyBorder="1" applyAlignment="1">
      <alignment horizontal="right" vertical="center" wrapText="1"/>
    </xf>
    <xf numFmtId="0" fontId="35" fillId="0" borderId="40" xfId="0" applyFont="1" applyFill="1" applyBorder="1" applyAlignment="1">
      <alignment vertical="center" wrapText="1"/>
    </xf>
    <xf numFmtId="0" fontId="35" fillId="0" borderId="32" xfId="0" applyFont="1" applyFill="1" applyBorder="1" applyAlignment="1">
      <alignment vertical="center" wrapText="1"/>
    </xf>
    <xf numFmtId="0" fontId="35" fillId="0" borderId="63" xfId="0" applyFont="1" applyFill="1" applyBorder="1" applyAlignment="1">
      <alignment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51" fillId="0" borderId="60" xfId="0" applyFont="1" applyBorder="1" applyAlignment="1">
      <alignment horizontal="left" vertical="center" wrapText="1"/>
    </xf>
    <xf numFmtId="0" fontId="51" fillId="0" borderId="58" xfId="0" applyFont="1" applyBorder="1" applyAlignment="1">
      <alignment horizontal="left" vertical="center" wrapText="1"/>
    </xf>
    <xf numFmtId="0" fontId="36" fillId="0" borderId="40" xfId="0" applyFont="1" applyFill="1" applyBorder="1" applyAlignment="1">
      <alignment vertical="center" wrapText="1"/>
    </xf>
    <xf numFmtId="0" fontId="36" fillId="0" borderId="32" xfId="0" applyFont="1" applyFill="1" applyBorder="1" applyAlignment="1">
      <alignment vertical="center" wrapText="1"/>
    </xf>
    <xf numFmtId="0" fontId="36" fillId="0" borderId="30" xfId="0" applyFont="1" applyFill="1" applyBorder="1" applyAlignment="1">
      <alignment vertical="center" wrapText="1"/>
    </xf>
    <xf numFmtId="0" fontId="27" fillId="0" borderId="20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167" fontId="22" fillId="5" borderId="32" xfId="1" applyNumberFormat="1" applyFont="1" applyFill="1" applyBorder="1" applyAlignment="1">
      <alignment horizontal="center" vertical="center" wrapText="1"/>
    </xf>
    <xf numFmtId="0" fontId="21" fillId="0" borderId="32" xfId="0" applyFont="1" applyBorder="1" applyAlignment="1">
      <alignment horizontal="left" vertical="center" wrapText="1"/>
    </xf>
    <xf numFmtId="0" fontId="15" fillId="5" borderId="20" xfId="0" applyFont="1" applyFill="1" applyBorder="1" applyAlignment="1">
      <alignment horizontal="left" vertical="center" wrapText="1"/>
    </xf>
    <xf numFmtId="0" fontId="15" fillId="5" borderId="32" xfId="0" applyFont="1" applyFill="1" applyBorder="1" applyAlignment="1">
      <alignment horizontal="left" vertical="center" wrapText="1"/>
    </xf>
    <xf numFmtId="0" fontId="15" fillId="5" borderId="30" xfId="0" applyFont="1" applyFill="1" applyBorder="1" applyAlignment="1">
      <alignment horizontal="left" vertical="center" wrapText="1"/>
    </xf>
    <xf numFmtId="0" fontId="32" fillId="0" borderId="32" xfId="0" applyFont="1" applyBorder="1" applyAlignment="1">
      <alignment horizontal="left" vertical="center" wrapText="1"/>
    </xf>
    <xf numFmtId="0" fontId="49" fillId="6" borderId="24" xfId="0" applyFont="1" applyFill="1" applyBorder="1" applyAlignment="1" applyProtection="1">
      <alignment horizontal="center" vertical="center" wrapText="1"/>
    </xf>
    <xf numFmtId="0" fontId="49" fillId="6" borderId="14" xfId="0" applyFont="1" applyFill="1" applyBorder="1" applyAlignment="1" applyProtection="1">
      <alignment horizontal="center" vertical="center" wrapText="1"/>
    </xf>
    <xf numFmtId="0" fontId="49" fillId="6" borderId="33" xfId="0" applyFont="1" applyFill="1" applyBorder="1" applyAlignment="1" applyProtection="1">
      <alignment horizontal="center" vertical="center" wrapText="1"/>
    </xf>
    <xf numFmtId="0" fontId="48" fillId="0" borderId="10" xfId="0" applyFont="1" applyFill="1" applyBorder="1" applyAlignment="1" applyProtection="1">
      <alignment horizontal="center" vertical="center" wrapText="1"/>
      <protection locked="0"/>
    </xf>
  </cellXfs>
  <cellStyles count="5">
    <cellStyle name="Euro" xfId="1"/>
    <cellStyle name="Milliers" xfId="2" builtinId="3"/>
    <cellStyle name="Monétaire" xfId="4" builtinId="4"/>
    <cellStyle name="Normal" xfId="0" builtinId="0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1"/>
  <sheetViews>
    <sheetView tabSelected="1" workbookViewId="0">
      <pane ySplit="1" topLeftCell="A3" activePane="bottomLeft" state="frozenSplit"/>
      <selection pane="bottomLeft" activeCell="A26" sqref="A26"/>
    </sheetView>
  </sheetViews>
  <sheetFormatPr baseColWidth="10" defaultColWidth="11" defaultRowHeight="11.25"/>
  <cols>
    <col min="1" max="1" width="27.125" style="2" customWidth="1"/>
    <col min="2" max="3" width="12.875" style="337" customWidth="1"/>
    <col min="4" max="4" width="27.375" style="2" customWidth="1"/>
    <col min="5" max="6" width="12.875" style="337" customWidth="1"/>
    <col min="7" max="23" width="11" style="60"/>
    <col min="24" max="16384" width="11" style="2"/>
  </cols>
  <sheetData>
    <row r="1" spans="1:7" s="50" customFormat="1" ht="58.5" customHeight="1">
      <c r="A1" s="352" t="s">
        <v>85</v>
      </c>
      <c r="B1" s="352"/>
      <c r="C1" s="352"/>
      <c r="D1" s="352"/>
      <c r="E1" s="352"/>
      <c r="F1" s="352"/>
      <c r="G1" s="51"/>
    </row>
    <row r="2" spans="1:7" s="50" customFormat="1" ht="17.25" customHeight="1">
      <c r="A2" s="148" t="s">
        <v>35</v>
      </c>
      <c r="B2" s="338"/>
      <c r="C2" s="339"/>
      <c r="D2" s="353"/>
      <c r="E2" s="354"/>
      <c r="F2" s="355"/>
      <c r="G2" s="51"/>
    </row>
    <row r="3" spans="1:7" s="57" customFormat="1" ht="17.25" customHeight="1">
      <c r="A3" s="146" t="s">
        <v>157</v>
      </c>
      <c r="B3" s="340"/>
      <c r="C3" s="341"/>
      <c r="D3" s="356"/>
      <c r="E3" s="357"/>
      <c r="F3" s="358"/>
      <c r="G3" s="56"/>
    </row>
    <row r="4" spans="1:7" s="52" customFormat="1" ht="17.25" customHeight="1">
      <c r="A4" s="147" t="s">
        <v>36</v>
      </c>
      <c r="B4" s="342"/>
      <c r="C4" s="343"/>
      <c r="D4" s="359"/>
      <c r="E4" s="360"/>
      <c r="F4" s="361"/>
      <c r="G4" s="58"/>
    </row>
    <row r="5" spans="1:7" ht="33.75" customHeight="1" thickBot="1">
      <c r="A5" s="59" t="s">
        <v>99</v>
      </c>
      <c r="B5" s="323"/>
      <c r="C5" s="323"/>
      <c r="D5" s="60"/>
      <c r="E5" s="323"/>
      <c r="F5" s="323"/>
    </row>
    <row r="6" spans="1:7" ht="19.5" customHeight="1">
      <c r="A6" s="3" t="s">
        <v>38</v>
      </c>
      <c r="B6" s="324" t="s">
        <v>39</v>
      </c>
      <c r="C6" s="344" t="s">
        <v>40</v>
      </c>
      <c r="D6" s="4" t="s">
        <v>41</v>
      </c>
      <c r="E6" s="324" t="s">
        <v>39</v>
      </c>
      <c r="F6" s="325" t="s">
        <v>40</v>
      </c>
    </row>
    <row r="7" spans="1:7" ht="12.75" thickBot="1">
      <c r="A7" s="5" t="s">
        <v>158</v>
      </c>
      <c r="B7" s="326" t="s">
        <v>100</v>
      </c>
      <c r="C7" s="345" t="s">
        <v>101</v>
      </c>
      <c r="D7" s="6" t="str">
        <f>A7</f>
        <v>(en Dirhams)</v>
      </c>
      <c r="E7" s="326" t="str">
        <f>B7</f>
        <v>2019 (ou 2018*)</v>
      </c>
      <c r="F7" s="327" t="str">
        <f>C7</f>
        <v>2020**</v>
      </c>
    </row>
    <row r="8" spans="1:7" ht="30.6" customHeight="1" thickBot="1">
      <c r="A8" s="7" t="s">
        <v>42</v>
      </c>
      <c r="B8" s="328"/>
      <c r="C8" s="346"/>
      <c r="D8" s="149" t="s">
        <v>43</v>
      </c>
      <c r="E8" s="328"/>
      <c r="F8" s="329"/>
    </row>
    <row r="9" spans="1:7" ht="36">
      <c r="A9" s="9" t="s">
        <v>44</v>
      </c>
      <c r="B9" s="330"/>
      <c r="C9" s="347"/>
      <c r="D9" s="150" t="s">
        <v>45</v>
      </c>
      <c r="E9" s="330"/>
      <c r="F9" s="330"/>
    </row>
    <row r="10" spans="1:7" ht="12">
      <c r="A10" s="9" t="s">
        <v>162</v>
      </c>
      <c r="B10" s="331"/>
      <c r="C10" s="348"/>
      <c r="D10" s="150"/>
      <c r="E10" s="331"/>
      <c r="F10" s="331"/>
    </row>
    <row r="11" spans="1:7" ht="12">
      <c r="A11" s="9" t="s">
        <v>163</v>
      </c>
      <c r="B11" s="331"/>
      <c r="C11" s="348"/>
      <c r="D11" s="150"/>
      <c r="E11" s="331"/>
      <c r="F11" s="331"/>
    </row>
    <row r="12" spans="1:7" ht="12">
      <c r="A12" s="9" t="s">
        <v>164</v>
      </c>
      <c r="B12" s="331"/>
      <c r="C12" s="348"/>
      <c r="D12" s="150"/>
      <c r="E12" s="331"/>
      <c r="F12" s="331"/>
    </row>
    <row r="13" spans="1:7" ht="12">
      <c r="A13" s="9"/>
      <c r="B13" s="331"/>
      <c r="C13" s="348"/>
      <c r="D13" s="150"/>
      <c r="E13" s="331"/>
      <c r="F13" s="331"/>
    </row>
    <row r="14" spans="1:7" ht="12">
      <c r="A14" s="9"/>
      <c r="B14" s="331"/>
      <c r="C14" s="348"/>
      <c r="D14" s="150"/>
      <c r="E14" s="331"/>
      <c r="F14" s="331"/>
    </row>
    <row r="15" spans="1:7" ht="12">
      <c r="A15" s="9"/>
      <c r="B15" s="331"/>
      <c r="C15" s="348"/>
      <c r="D15" s="150"/>
      <c r="E15" s="331"/>
      <c r="F15" s="331"/>
    </row>
    <row r="16" spans="1:7" ht="12.75" thickBot="1">
      <c r="A16" s="7"/>
      <c r="B16" s="328"/>
      <c r="C16" s="346"/>
      <c r="D16" s="151"/>
      <c r="E16" s="332"/>
      <c r="F16" s="332"/>
    </row>
    <row r="17" spans="1:6" ht="12.75" thickBot="1">
      <c r="A17" s="7" t="s">
        <v>46</v>
      </c>
      <c r="B17" s="328"/>
      <c r="C17" s="346"/>
      <c r="D17" s="152" t="s">
        <v>47</v>
      </c>
      <c r="E17" s="333">
        <f>SUM(E10:E16)</f>
        <v>0</v>
      </c>
      <c r="F17" s="333">
        <f>SUM(F10:F16)</f>
        <v>0</v>
      </c>
    </row>
    <row r="18" spans="1:6" ht="36">
      <c r="A18" s="9" t="s">
        <v>48</v>
      </c>
      <c r="B18" s="330"/>
      <c r="C18" s="347"/>
      <c r="D18" s="150" t="s">
        <v>159</v>
      </c>
      <c r="E18" s="334"/>
      <c r="F18" s="334"/>
    </row>
    <row r="19" spans="1:6" ht="18" customHeight="1">
      <c r="A19" s="9" t="s">
        <v>165</v>
      </c>
      <c r="B19" s="331"/>
      <c r="C19" s="348"/>
      <c r="D19" s="150"/>
      <c r="E19" s="330"/>
      <c r="F19" s="331"/>
    </row>
    <row r="20" spans="1:6" ht="18" customHeight="1">
      <c r="A20" s="9" t="s">
        <v>166</v>
      </c>
      <c r="B20" s="331"/>
      <c r="C20" s="348"/>
      <c r="D20" s="150"/>
      <c r="E20" s="330"/>
      <c r="F20" s="331"/>
    </row>
    <row r="21" spans="1:6" ht="18" customHeight="1">
      <c r="A21" s="9" t="s">
        <v>167</v>
      </c>
      <c r="B21" s="331"/>
      <c r="C21" s="348"/>
      <c r="D21" s="150"/>
      <c r="E21" s="330"/>
      <c r="F21" s="331"/>
    </row>
    <row r="22" spans="1:6" ht="18" customHeight="1">
      <c r="A22" s="9"/>
      <c r="B22" s="331"/>
      <c r="C22" s="348"/>
      <c r="D22" s="150"/>
      <c r="E22" s="330"/>
      <c r="F22" s="331"/>
    </row>
    <row r="23" spans="1:6" ht="18" customHeight="1">
      <c r="A23" s="9"/>
      <c r="B23" s="331"/>
      <c r="C23" s="348"/>
      <c r="D23" s="150"/>
      <c r="E23" s="330"/>
      <c r="F23" s="331"/>
    </row>
    <row r="24" spans="1:6" ht="18" customHeight="1">
      <c r="A24" s="9"/>
      <c r="B24" s="331"/>
      <c r="C24" s="348"/>
      <c r="D24" s="150"/>
      <c r="E24" s="330"/>
      <c r="F24" s="331"/>
    </row>
    <row r="25" spans="1:6" ht="18" customHeight="1">
      <c r="A25" s="9" t="s">
        <v>168</v>
      </c>
      <c r="B25" s="331"/>
      <c r="C25" s="348"/>
      <c r="D25" s="151"/>
      <c r="E25" s="335"/>
      <c r="F25" s="332"/>
    </row>
    <row r="26" spans="1:6" ht="18" customHeight="1" thickBot="1">
      <c r="A26" s="9" t="s">
        <v>49</v>
      </c>
      <c r="B26" s="331"/>
      <c r="C26" s="348"/>
      <c r="D26" s="152" t="s">
        <v>50</v>
      </c>
      <c r="E26" s="330"/>
      <c r="F26" s="333">
        <f>SUM(F19:F25)</f>
        <v>0</v>
      </c>
    </row>
    <row r="27" spans="1:6" ht="12.75" thickBot="1">
      <c r="A27" s="7"/>
      <c r="B27" s="328"/>
      <c r="C27" s="349"/>
      <c r="D27" s="54" t="s">
        <v>51</v>
      </c>
      <c r="E27" s="333">
        <f>E17</f>
        <v>0</v>
      </c>
      <c r="F27" s="333">
        <f>F17+F26</f>
        <v>0</v>
      </c>
    </row>
    <row r="28" spans="1:6" ht="17.45" customHeight="1" thickBot="1">
      <c r="A28" s="7" t="s">
        <v>52</v>
      </c>
      <c r="B28" s="328"/>
      <c r="C28" s="349"/>
      <c r="D28" s="8" t="s">
        <v>53</v>
      </c>
      <c r="E28" s="328"/>
      <c r="F28" s="328"/>
    </row>
    <row r="29" spans="1:6" ht="17.45" customHeight="1" thickBot="1">
      <c r="A29" s="7" t="s">
        <v>54</v>
      </c>
      <c r="B29" s="328"/>
      <c r="C29" s="349"/>
      <c r="D29" s="8" t="s">
        <v>55</v>
      </c>
      <c r="E29" s="328"/>
      <c r="F29" s="328"/>
    </row>
    <row r="30" spans="1:6" ht="27.95" customHeight="1" thickBot="1">
      <c r="A30" s="7" t="s">
        <v>56</v>
      </c>
      <c r="B30" s="328"/>
      <c r="C30" s="349"/>
      <c r="D30" s="8" t="s">
        <v>57</v>
      </c>
      <c r="E30" s="328"/>
      <c r="F30" s="328"/>
    </row>
    <row r="31" spans="1:6" ht="17.45" customHeight="1" thickBot="1">
      <c r="A31" s="7" t="s">
        <v>58</v>
      </c>
      <c r="B31" s="328"/>
      <c r="C31" s="349"/>
      <c r="D31" s="8" t="s">
        <v>59</v>
      </c>
      <c r="E31" s="328"/>
      <c r="F31" s="328"/>
    </row>
    <row r="32" spans="1:6" ht="22.5" customHeight="1" thickBot="1">
      <c r="A32" s="55" t="s">
        <v>60</v>
      </c>
      <c r="B32" s="333">
        <f>SUM(B8:B31)</f>
        <v>0</v>
      </c>
      <c r="C32" s="350">
        <f>SUM(C8:C31)</f>
        <v>0</v>
      </c>
      <c r="D32" s="54" t="s">
        <v>61</v>
      </c>
      <c r="E32" s="333">
        <f>E8+SUM(E27:E31)</f>
        <v>0</v>
      </c>
      <c r="F32" s="333">
        <f>F8+SUM(F27:F31)</f>
        <v>0</v>
      </c>
    </row>
    <row r="33" spans="1:6" ht="21.75" customHeight="1" thickBot="1">
      <c r="A33" s="55" t="s">
        <v>62</v>
      </c>
      <c r="B33" s="336" t="str">
        <f>IF(E32&gt;B32,E32-B32,"")</f>
        <v/>
      </c>
      <c r="C33" s="351" t="str">
        <f>IF(F32&gt;C32,F32-C32,"")</f>
        <v/>
      </c>
      <c r="D33" s="153" t="s">
        <v>63</v>
      </c>
      <c r="E33" s="336" t="str">
        <f>IF(B32-E32&gt;0,B32-E32,"")</f>
        <v/>
      </c>
      <c r="F33" s="336" t="str">
        <f>IF(C32-F32&gt;0,C32-F32,"")</f>
        <v/>
      </c>
    </row>
    <row r="34" spans="1:6">
      <c r="A34" s="60"/>
      <c r="B34" s="323"/>
      <c r="C34" s="323"/>
      <c r="D34" s="60"/>
      <c r="E34" s="323"/>
      <c r="F34" s="323"/>
    </row>
    <row r="35" spans="1:6" ht="12">
      <c r="A35" s="61" t="s">
        <v>102</v>
      </c>
      <c r="B35" s="323"/>
      <c r="C35" s="323"/>
      <c r="D35" s="60"/>
      <c r="E35" s="323"/>
      <c r="F35" s="323"/>
    </row>
    <row r="36" spans="1:6" ht="12">
      <c r="A36" s="61" t="s">
        <v>103</v>
      </c>
      <c r="B36" s="323"/>
      <c r="C36" s="323"/>
      <c r="D36" s="60"/>
      <c r="E36" s="323"/>
      <c r="F36" s="323"/>
    </row>
    <row r="37" spans="1:6">
      <c r="A37" s="60"/>
      <c r="B37" s="323"/>
      <c r="C37" s="323"/>
      <c r="D37" s="60"/>
      <c r="E37" s="323"/>
      <c r="F37" s="323"/>
    </row>
    <row r="38" spans="1:6">
      <c r="A38" s="60"/>
      <c r="B38" s="323"/>
      <c r="C38" s="323"/>
      <c r="D38" s="60"/>
      <c r="E38" s="323"/>
      <c r="F38" s="323"/>
    </row>
    <row r="39" spans="1:6">
      <c r="A39" s="60"/>
      <c r="B39" s="323"/>
      <c r="C39" s="323"/>
      <c r="D39" s="60"/>
      <c r="E39" s="323"/>
      <c r="F39" s="323"/>
    </row>
    <row r="40" spans="1:6">
      <c r="A40" s="60"/>
      <c r="B40" s="323"/>
      <c r="C40" s="323"/>
      <c r="D40" s="60"/>
      <c r="E40" s="323"/>
      <c r="F40" s="323"/>
    </row>
    <row r="41" spans="1:6">
      <c r="A41" s="60"/>
      <c r="B41" s="323"/>
      <c r="C41" s="323"/>
      <c r="D41" s="60"/>
      <c r="E41" s="323"/>
      <c r="F41" s="323"/>
    </row>
    <row r="42" spans="1:6">
      <c r="A42" s="60"/>
      <c r="B42" s="323"/>
      <c r="C42" s="323"/>
      <c r="D42" s="60"/>
      <c r="E42" s="323"/>
      <c r="F42" s="323"/>
    </row>
    <row r="43" spans="1:6">
      <c r="A43" s="60"/>
      <c r="B43" s="323"/>
      <c r="C43" s="323"/>
      <c r="D43" s="60"/>
      <c r="E43" s="323"/>
      <c r="F43" s="323"/>
    </row>
    <row r="44" spans="1:6">
      <c r="A44" s="60"/>
      <c r="B44" s="323"/>
      <c r="C44" s="323"/>
      <c r="D44" s="60"/>
      <c r="E44" s="323"/>
      <c r="F44" s="323"/>
    </row>
    <row r="45" spans="1:6">
      <c r="A45" s="60"/>
      <c r="B45" s="323"/>
      <c r="C45" s="323"/>
      <c r="D45" s="60"/>
      <c r="E45" s="323"/>
      <c r="F45" s="323"/>
    </row>
    <row r="46" spans="1:6">
      <c r="A46" s="60"/>
      <c r="B46" s="323"/>
      <c r="C46" s="323"/>
      <c r="D46" s="60"/>
      <c r="E46" s="323"/>
      <c r="F46" s="323"/>
    </row>
    <row r="47" spans="1:6">
      <c r="A47" s="60"/>
      <c r="B47" s="323"/>
      <c r="C47" s="323"/>
      <c r="D47" s="60"/>
      <c r="E47" s="323"/>
      <c r="F47" s="323"/>
    </row>
    <row r="48" spans="1:6">
      <c r="A48" s="60"/>
      <c r="B48" s="323"/>
      <c r="C48" s="323"/>
      <c r="D48" s="60"/>
      <c r="E48" s="323"/>
      <c r="F48" s="323"/>
    </row>
    <row r="49" spans="2:6" s="60" customFormat="1">
      <c r="B49" s="323"/>
      <c r="C49" s="323"/>
      <c r="E49" s="323"/>
      <c r="F49" s="323"/>
    </row>
    <row r="50" spans="2:6" s="60" customFormat="1">
      <c r="B50" s="323"/>
      <c r="C50" s="323"/>
      <c r="E50" s="323"/>
      <c r="F50" s="323"/>
    </row>
    <row r="51" spans="2:6" s="60" customFormat="1">
      <c r="B51" s="323"/>
      <c r="C51" s="323"/>
      <c r="E51" s="323"/>
      <c r="F51" s="323"/>
    </row>
    <row r="52" spans="2:6" s="60" customFormat="1">
      <c r="B52" s="323"/>
      <c r="C52" s="323"/>
      <c r="E52" s="323"/>
      <c r="F52" s="323"/>
    </row>
    <row r="53" spans="2:6" s="60" customFormat="1">
      <c r="B53" s="323"/>
      <c r="C53" s="323"/>
      <c r="E53" s="323"/>
      <c r="F53" s="323"/>
    </row>
    <row r="54" spans="2:6" s="60" customFormat="1">
      <c r="B54" s="323"/>
      <c r="C54" s="323"/>
      <c r="E54" s="323"/>
      <c r="F54" s="323"/>
    </row>
    <row r="55" spans="2:6" s="60" customFormat="1">
      <c r="B55" s="323"/>
      <c r="C55" s="323"/>
      <c r="E55" s="323"/>
      <c r="F55" s="323"/>
    </row>
    <row r="56" spans="2:6" s="60" customFormat="1">
      <c r="B56" s="323"/>
      <c r="C56" s="323"/>
      <c r="E56" s="323"/>
      <c r="F56" s="323"/>
    </row>
    <row r="57" spans="2:6" s="60" customFormat="1">
      <c r="B57" s="323"/>
      <c r="C57" s="323"/>
      <c r="E57" s="323"/>
      <c r="F57" s="323"/>
    </row>
    <row r="58" spans="2:6" s="60" customFormat="1">
      <c r="B58" s="323"/>
      <c r="C58" s="323"/>
      <c r="E58" s="323"/>
      <c r="F58" s="323"/>
    </row>
    <row r="59" spans="2:6" s="60" customFormat="1">
      <c r="B59" s="323"/>
      <c r="C59" s="323"/>
      <c r="E59" s="323"/>
      <c r="F59" s="323"/>
    </row>
    <row r="60" spans="2:6" s="60" customFormat="1">
      <c r="B60" s="323"/>
      <c r="C60" s="323"/>
      <c r="E60" s="323"/>
      <c r="F60" s="323"/>
    </row>
    <row r="61" spans="2:6" s="60" customFormat="1">
      <c r="B61" s="323"/>
      <c r="C61" s="323"/>
      <c r="E61" s="323"/>
      <c r="F61" s="323"/>
    </row>
    <row r="62" spans="2:6" s="60" customFormat="1">
      <c r="B62" s="323"/>
      <c r="C62" s="323"/>
      <c r="E62" s="323"/>
      <c r="F62" s="323"/>
    </row>
    <row r="63" spans="2:6" s="60" customFormat="1">
      <c r="B63" s="323"/>
      <c r="C63" s="323"/>
      <c r="E63" s="323"/>
      <c r="F63" s="323"/>
    </row>
    <row r="64" spans="2:6" s="60" customFormat="1">
      <c r="B64" s="323"/>
      <c r="C64" s="323"/>
      <c r="E64" s="323"/>
      <c r="F64" s="323"/>
    </row>
    <row r="65" spans="2:6" s="60" customFormat="1">
      <c r="B65" s="323"/>
      <c r="C65" s="323"/>
      <c r="E65" s="323"/>
      <c r="F65" s="323"/>
    </row>
    <row r="66" spans="2:6" s="60" customFormat="1">
      <c r="B66" s="323"/>
      <c r="C66" s="323"/>
      <c r="E66" s="323"/>
      <c r="F66" s="323"/>
    </row>
    <row r="67" spans="2:6" s="60" customFormat="1">
      <c r="B67" s="323"/>
      <c r="C67" s="323"/>
      <c r="E67" s="323"/>
      <c r="F67" s="323"/>
    </row>
    <row r="68" spans="2:6" s="60" customFormat="1">
      <c r="B68" s="323"/>
      <c r="C68" s="323"/>
      <c r="E68" s="323"/>
      <c r="F68" s="323"/>
    </row>
    <row r="69" spans="2:6" s="60" customFormat="1">
      <c r="B69" s="323"/>
      <c r="C69" s="323"/>
      <c r="E69" s="323"/>
      <c r="F69" s="323"/>
    </row>
    <row r="70" spans="2:6" s="60" customFormat="1">
      <c r="B70" s="323"/>
      <c r="C70" s="323"/>
      <c r="E70" s="323"/>
      <c r="F70" s="323"/>
    </row>
    <row r="71" spans="2:6" s="60" customFormat="1">
      <c r="B71" s="323"/>
      <c r="C71" s="323"/>
      <c r="E71" s="323"/>
      <c r="F71" s="323"/>
    </row>
    <row r="72" spans="2:6" s="60" customFormat="1">
      <c r="B72" s="323"/>
      <c r="C72" s="323"/>
      <c r="E72" s="323"/>
      <c r="F72" s="323"/>
    </row>
    <row r="73" spans="2:6" s="60" customFormat="1">
      <c r="B73" s="323"/>
      <c r="C73" s="323"/>
      <c r="E73" s="323"/>
      <c r="F73" s="323"/>
    </row>
    <row r="74" spans="2:6" s="60" customFormat="1">
      <c r="B74" s="323"/>
      <c r="C74" s="323"/>
      <c r="E74" s="323"/>
      <c r="F74" s="323"/>
    </row>
    <row r="75" spans="2:6" s="60" customFormat="1">
      <c r="B75" s="323"/>
      <c r="C75" s="323"/>
      <c r="E75" s="323"/>
      <c r="F75" s="323"/>
    </row>
    <row r="76" spans="2:6" s="60" customFormat="1">
      <c r="B76" s="323"/>
      <c r="C76" s="323"/>
      <c r="E76" s="323"/>
      <c r="F76" s="323"/>
    </row>
    <row r="77" spans="2:6" s="60" customFormat="1">
      <c r="B77" s="323"/>
      <c r="C77" s="323"/>
      <c r="E77" s="323"/>
      <c r="F77" s="323"/>
    </row>
    <row r="78" spans="2:6" s="60" customFormat="1">
      <c r="B78" s="323"/>
      <c r="C78" s="323"/>
      <c r="E78" s="323"/>
      <c r="F78" s="323"/>
    </row>
    <row r="79" spans="2:6" s="60" customFormat="1">
      <c r="B79" s="323"/>
      <c r="C79" s="323"/>
      <c r="E79" s="323"/>
      <c r="F79" s="323"/>
    </row>
    <row r="80" spans="2:6" s="60" customFormat="1">
      <c r="B80" s="323"/>
      <c r="C80" s="323"/>
      <c r="E80" s="323"/>
      <c r="F80" s="323"/>
    </row>
    <row r="81" spans="2:6" s="60" customFormat="1">
      <c r="B81" s="323"/>
      <c r="C81" s="323"/>
      <c r="E81" s="323"/>
      <c r="F81" s="323"/>
    </row>
    <row r="82" spans="2:6" s="60" customFormat="1">
      <c r="B82" s="323"/>
      <c r="C82" s="323"/>
      <c r="E82" s="323"/>
      <c r="F82" s="323"/>
    </row>
    <row r="83" spans="2:6" s="60" customFormat="1">
      <c r="B83" s="323"/>
      <c r="C83" s="323"/>
      <c r="E83" s="323"/>
      <c r="F83" s="323"/>
    </row>
    <row r="84" spans="2:6" s="60" customFormat="1">
      <c r="B84" s="323"/>
      <c r="C84" s="323"/>
      <c r="E84" s="323"/>
      <c r="F84" s="323"/>
    </row>
    <row r="85" spans="2:6" s="60" customFormat="1">
      <c r="B85" s="323"/>
      <c r="C85" s="323"/>
      <c r="E85" s="323"/>
      <c r="F85" s="323"/>
    </row>
    <row r="86" spans="2:6" s="60" customFormat="1">
      <c r="B86" s="323"/>
      <c r="C86" s="323"/>
      <c r="E86" s="323"/>
      <c r="F86" s="323"/>
    </row>
    <row r="87" spans="2:6" s="60" customFormat="1">
      <c r="B87" s="323"/>
      <c r="C87" s="323"/>
      <c r="E87" s="323"/>
      <c r="F87" s="323"/>
    </row>
    <row r="88" spans="2:6" s="60" customFormat="1">
      <c r="B88" s="323"/>
      <c r="C88" s="323"/>
      <c r="E88" s="323"/>
      <c r="F88" s="323"/>
    </row>
    <row r="89" spans="2:6" s="60" customFormat="1">
      <c r="B89" s="323"/>
      <c r="C89" s="323"/>
      <c r="E89" s="323"/>
      <c r="F89" s="323"/>
    </row>
    <row r="90" spans="2:6" s="60" customFormat="1">
      <c r="B90" s="323"/>
      <c r="C90" s="323"/>
      <c r="E90" s="323"/>
      <c r="F90" s="323"/>
    </row>
    <row r="91" spans="2:6" s="60" customFormat="1">
      <c r="B91" s="323"/>
      <c r="C91" s="323"/>
      <c r="E91" s="323"/>
      <c r="F91" s="323"/>
    </row>
    <row r="92" spans="2:6" s="60" customFormat="1">
      <c r="B92" s="323"/>
      <c r="C92" s="323"/>
      <c r="E92" s="323"/>
      <c r="F92" s="323"/>
    </row>
    <row r="93" spans="2:6" s="60" customFormat="1">
      <c r="B93" s="323"/>
      <c r="C93" s="323"/>
      <c r="E93" s="323"/>
      <c r="F93" s="323"/>
    </row>
    <row r="94" spans="2:6" s="60" customFormat="1">
      <c r="B94" s="323"/>
      <c r="C94" s="323"/>
      <c r="E94" s="323"/>
      <c r="F94" s="323"/>
    </row>
    <row r="95" spans="2:6" s="60" customFormat="1">
      <c r="B95" s="323"/>
      <c r="C95" s="323"/>
      <c r="E95" s="323"/>
      <c r="F95" s="323"/>
    </row>
    <row r="96" spans="2:6" s="60" customFormat="1">
      <c r="B96" s="323"/>
      <c r="C96" s="323"/>
      <c r="E96" s="323"/>
      <c r="F96" s="323"/>
    </row>
    <row r="97" spans="2:6" s="60" customFormat="1">
      <c r="B97" s="323"/>
      <c r="C97" s="323"/>
      <c r="E97" s="323"/>
      <c r="F97" s="323"/>
    </row>
    <row r="98" spans="2:6" s="60" customFormat="1">
      <c r="B98" s="323"/>
      <c r="C98" s="323"/>
      <c r="E98" s="323"/>
      <c r="F98" s="323"/>
    </row>
    <row r="99" spans="2:6" s="60" customFormat="1">
      <c r="B99" s="323"/>
      <c r="C99" s="323"/>
      <c r="E99" s="323"/>
      <c r="F99" s="323"/>
    </row>
    <row r="100" spans="2:6" s="60" customFormat="1">
      <c r="B100" s="323"/>
      <c r="C100" s="323"/>
      <c r="E100" s="323"/>
      <c r="F100" s="323"/>
    </row>
    <row r="101" spans="2:6" s="60" customFormat="1">
      <c r="B101" s="323"/>
      <c r="C101" s="323"/>
      <c r="E101" s="323"/>
      <c r="F101" s="323"/>
    </row>
    <row r="102" spans="2:6" s="60" customFormat="1">
      <c r="B102" s="323"/>
      <c r="C102" s="323"/>
      <c r="E102" s="323"/>
      <c r="F102" s="323"/>
    </row>
    <row r="103" spans="2:6" s="60" customFormat="1">
      <c r="B103" s="323"/>
      <c r="C103" s="323"/>
      <c r="E103" s="323"/>
      <c r="F103" s="323"/>
    </row>
    <row r="104" spans="2:6" s="60" customFormat="1">
      <c r="B104" s="323"/>
      <c r="C104" s="323"/>
      <c r="E104" s="323"/>
      <c r="F104" s="323"/>
    </row>
    <row r="105" spans="2:6" s="60" customFormat="1">
      <c r="B105" s="323"/>
      <c r="C105" s="323"/>
      <c r="E105" s="323"/>
      <c r="F105" s="323"/>
    </row>
    <row r="106" spans="2:6" s="60" customFormat="1">
      <c r="B106" s="323"/>
      <c r="C106" s="323"/>
      <c r="E106" s="323"/>
      <c r="F106" s="323"/>
    </row>
    <row r="107" spans="2:6" s="60" customFormat="1">
      <c r="B107" s="323"/>
      <c r="C107" s="323"/>
      <c r="E107" s="323"/>
      <c r="F107" s="323"/>
    </row>
    <row r="108" spans="2:6" s="60" customFormat="1">
      <c r="B108" s="323"/>
      <c r="C108" s="323"/>
      <c r="E108" s="323"/>
      <c r="F108" s="323"/>
    </row>
    <row r="109" spans="2:6" s="60" customFormat="1">
      <c r="B109" s="323"/>
      <c r="C109" s="323"/>
      <c r="E109" s="323"/>
      <c r="F109" s="323"/>
    </row>
    <row r="110" spans="2:6" s="60" customFormat="1">
      <c r="B110" s="323"/>
      <c r="C110" s="323"/>
      <c r="E110" s="323"/>
      <c r="F110" s="323"/>
    </row>
    <row r="111" spans="2:6" s="60" customFormat="1">
      <c r="B111" s="323"/>
      <c r="C111" s="323"/>
      <c r="E111" s="323"/>
      <c r="F111" s="323"/>
    </row>
  </sheetData>
  <mergeCells count="4">
    <mergeCell ref="A1:F1"/>
    <mergeCell ref="D2:F2"/>
    <mergeCell ref="D3:F3"/>
    <mergeCell ref="D4:F4"/>
  </mergeCells>
  <phoneticPr fontId="2" type="noConversion"/>
  <pageMargins left="0.39370078740157483" right="0.35433070866141736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77"/>
  <sheetViews>
    <sheetView topLeftCell="A17" zoomScaleNormal="100" workbookViewId="0">
      <selection activeCell="A56" sqref="A56:B56"/>
    </sheetView>
  </sheetViews>
  <sheetFormatPr baseColWidth="10" defaultRowHeight="11.25"/>
  <cols>
    <col min="1" max="1" width="5.125" bestFit="1" customWidth="1"/>
    <col min="2" max="2" width="34.125" customWidth="1"/>
    <col min="3" max="3" width="12.875" customWidth="1"/>
    <col min="4" max="4" width="6.5" customWidth="1"/>
    <col min="5" max="5" width="15.375" style="219" customWidth="1"/>
    <col min="6" max="6" width="14.5" style="219" bestFit="1" customWidth="1"/>
    <col min="7" max="7" width="1.125" style="219" customWidth="1"/>
    <col min="8" max="8" width="13.625" style="219" customWidth="1"/>
    <col min="9" max="9" width="14.125" style="219" customWidth="1"/>
    <col min="10" max="10" width="13.625" style="219" customWidth="1"/>
    <col min="11" max="11" width="15.875" style="219" customWidth="1"/>
    <col min="12" max="12" width="14.625" style="219" customWidth="1"/>
    <col min="13" max="13" width="57.375" style="219" customWidth="1"/>
    <col min="14" max="14" width="1.5" style="16" customWidth="1"/>
    <col min="15" max="15" width="5.125" style="16" bestFit="1" customWidth="1"/>
    <col min="16" max="16" width="34.125" customWidth="1"/>
    <col min="17" max="17" width="12.875" customWidth="1"/>
    <col min="18" max="18" width="9" customWidth="1"/>
    <col min="19" max="19" width="10.875" customWidth="1"/>
    <col min="20" max="20" width="12" customWidth="1"/>
    <col min="21" max="21" width="1.125" customWidth="1"/>
    <col min="22" max="25" width="10" customWidth="1"/>
    <col min="26" max="26" width="14.625" customWidth="1"/>
  </cols>
  <sheetData>
    <row r="1" spans="1:37" ht="54.6" customHeight="1">
      <c r="A1" s="17"/>
      <c r="B1" s="18" t="s">
        <v>34</v>
      </c>
      <c r="C1" s="362" t="s">
        <v>89</v>
      </c>
      <c r="D1" s="363"/>
      <c r="E1" s="363"/>
      <c r="F1" s="364"/>
      <c r="G1" s="169"/>
      <c r="H1" s="365" t="s">
        <v>129</v>
      </c>
      <c r="I1" s="366"/>
      <c r="J1" s="367"/>
      <c r="K1" s="266"/>
      <c r="M1" s="309" t="s">
        <v>151</v>
      </c>
      <c r="O1" s="384" t="s">
        <v>87</v>
      </c>
      <c r="P1" s="385"/>
      <c r="Q1" s="385"/>
      <c r="R1" s="385"/>
      <c r="S1" s="385"/>
      <c r="T1" s="386"/>
      <c r="U1" s="19"/>
      <c r="V1" s="381" t="s">
        <v>66</v>
      </c>
      <c r="W1" s="382"/>
      <c r="X1" s="382"/>
      <c r="Y1" s="382"/>
      <c r="Z1" s="38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</row>
    <row r="2" spans="1:37" ht="27.6" customHeight="1" thickBot="1">
      <c r="A2" s="374" t="s">
        <v>124</v>
      </c>
      <c r="B2" s="375"/>
      <c r="C2" s="378"/>
      <c r="D2" s="379"/>
      <c r="E2" s="379"/>
      <c r="F2" s="380"/>
      <c r="G2" s="169"/>
      <c r="H2" s="241" t="s">
        <v>110</v>
      </c>
      <c r="I2" s="376"/>
      <c r="J2" s="377"/>
      <c r="K2" s="267"/>
      <c r="L2" s="267"/>
      <c r="M2" s="267"/>
      <c r="N2" s="17"/>
      <c r="O2" s="389" t="s">
        <v>35</v>
      </c>
      <c r="P2" s="390"/>
      <c r="Q2" s="391">
        <f>C2</f>
        <v>0</v>
      </c>
      <c r="R2" s="391"/>
      <c r="S2" s="391"/>
      <c r="T2" s="392"/>
      <c r="U2" s="62"/>
      <c r="V2" s="63"/>
      <c r="W2" s="63"/>
      <c r="X2" s="63"/>
      <c r="Y2" s="63"/>
      <c r="Z2" s="6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37" ht="38.25" customHeight="1" thickBot="1">
      <c r="A3" s="399" t="s">
        <v>125</v>
      </c>
      <c r="B3" s="400"/>
      <c r="C3" s="413"/>
      <c r="D3" s="414"/>
      <c r="E3" s="414"/>
      <c r="F3" s="415"/>
      <c r="G3" s="169"/>
      <c r="H3" s="372" t="s">
        <v>126</v>
      </c>
      <c r="I3" s="373"/>
      <c r="J3" s="251">
        <v>0.1057</v>
      </c>
      <c r="K3" s="265"/>
      <c r="L3" s="170"/>
      <c r="M3" s="170"/>
      <c r="N3" s="17"/>
      <c r="O3" s="418" t="s">
        <v>90</v>
      </c>
      <c r="P3" s="419"/>
      <c r="Q3" s="393">
        <f>C3</f>
        <v>0</v>
      </c>
      <c r="R3" s="393"/>
      <c r="S3" s="393"/>
      <c r="T3" s="394"/>
      <c r="U3" s="62"/>
      <c r="V3" s="64"/>
      <c r="W3" s="64"/>
      <c r="X3" s="63"/>
      <c r="Y3" s="63"/>
      <c r="Z3" s="6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</row>
    <row r="4" spans="1:37" ht="26.45" customHeight="1" thickBot="1">
      <c r="B4" s="302" t="s">
        <v>127</v>
      </c>
      <c r="C4" s="260"/>
      <c r="D4" s="261" t="s">
        <v>128</v>
      </c>
      <c r="E4" s="262"/>
      <c r="F4" s="262"/>
      <c r="G4" s="169"/>
      <c r="H4" s="439" t="s">
        <v>108</v>
      </c>
      <c r="I4" s="439"/>
      <c r="J4" s="439"/>
      <c r="K4" s="264"/>
      <c r="L4" s="255" t="s">
        <v>123</v>
      </c>
      <c r="M4" s="310"/>
      <c r="N4" s="17"/>
      <c r="O4" s="420" t="s">
        <v>36</v>
      </c>
      <c r="P4" s="421"/>
      <c r="Q4" s="395">
        <f>C4</f>
        <v>0</v>
      </c>
      <c r="R4" s="395"/>
      <c r="S4" s="395"/>
      <c r="T4" s="396"/>
      <c r="U4" s="62"/>
      <c r="V4" s="63"/>
      <c r="W4" s="63"/>
      <c r="X4" s="63"/>
      <c r="Y4" s="387" t="s">
        <v>65</v>
      </c>
      <c r="Z4" s="388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</row>
    <row r="5" spans="1:37" ht="39" thickBot="1">
      <c r="A5" s="10"/>
      <c r="B5" s="20" t="s">
        <v>109</v>
      </c>
      <c r="C5" s="256" t="s">
        <v>11</v>
      </c>
      <c r="D5" s="257" t="s">
        <v>12</v>
      </c>
      <c r="E5" s="258" t="s">
        <v>64</v>
      </c>
      <c r="F5" s="259" t="s">
        <v>107</v>
      </c>
      <c r="G5" s="172"/>
      <c r="H5" s="235" t="s">
        <v>104</v>
      </c>
      <c r="I5" s="236" t="s">
        <v>105</v>
      </c>
      <c r="J5" s="237" t="s">
        <v>106</v>
      </c>
      <c r="K5" s="263" t="s">
        <v>96</v>
      </c>
      <c r="L5" s="171" t="s">
        <v>98</v>
      </c>
      <c r="M5" s="311" t="s">
        <v>150</v>
      </c>
      <c r="N5" s="21"/>
      <c r="O5" s="65"/>
      <c r="P5" s="66" t="s">
        <v>88</v>
      </c>
      <c r="Q5" s="67" t="s">
        <v>11</v>
      </c>
      <c r="R5" s="68" t="s">
        <v>12</v>
      </c>
      <c r="S5" s="69" t="s">
        <v>67</v>
      </c>
      <c r="T5" s="70" t="s">
        <v>68</v>
      </c>
      <c r="U5" s="71"/>
      <c r="V5" s="72" t="str">
        <f>H5</f>
        <v>Part 2020</v>
      </c>
      <c r="W5" s="73" t="str">
        <f>I5</f>
        <v>Part 2021</v>
      </c>
      <c r="X5" s="70" t="str">
        <f>J5</f>
        <v>Part 2022</v>
      </c>
      <c r="Y5" s="70" t="s">
        <v>97</v>
      </c>
      <c r="Z5" s="70" t="s">
        <v>91</v>
      </c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</row>
    <row r="6" spans="1:37" ht="12.75">
      <c r="A6" s="22">
        <v>1</v>
      </c>
      <c r="B6" s="11" t="s">
        <v>21</v>
      </c>
      <c r="C6" s="23"/>
      <c r="D6" s="24"/>
      <c r="E6" s="173"/>
      <c r="F6" s="174"/>
      <c r="G6" s="169"/>
      <c r="H6" s="175"/>
      <c r="I6" s="176"/>
      <c r="J6" s="177"/>
      <c r="K6" s="174"/>
      <c r="L6" s="174"/>
      <c r="M6" s="305"/>
      <c r="N6" s="17"/>
      <c r="O6" s="74">
        <v>1</v>
      </c>
      <c r="P6" s="75" t="s">
        <v>21</v>
      </c>
      <c r="Q6" s="76"/>
      <c r="R6" s="77"/>
      <c r="S6" s="78"/>
      <c r="T6" s="79"/>
      <c r="U6" s="62"/>
      <c r="V6" s="80"/>
      <c r="W6" s="81"/>
      <c r="X6" s="79"/>
      <c r="Y6" s="79"/>
      <c r="Z6" s="79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</row>
    <row r="7" spans="1:37" ht="12.75">
      <c r="A7" s="12" t="s">
        <v>0</v>
      </c>
      <c r="B7" s="25" t="s">
        <v>17</v>
      </c>
      <c r="C7" s="14"/>
      <c r="D7" s="26"/>
      <c r="E7" s="178"/>
      <c r="F7" s="190"/>
      <c r="G7" s="169"/>
      <c r="H7" s="221"/>
      <c r="I7" s="222"/>
      <c r="J7" s="223"/>
      <c r="K7" s="179"/>
      <c r="L7" s="179"/>
      <c r="M7" s="305"/>
      <c r="N7" s="17"/>
      <c r="O7" s="82" t="s">
        <v>0</v>
      </c>
      <c r="P7" s="83" t="str">
        <f>B7</f>
        <v>Salaires et charges patronales</v>
      </c>
      <c r="Q7" s="84"/>
      <c r="R7" s="85"/>
      <c r="S7" s="86"/>
      <c r="T7" s="87"/>
      <c r="U7" s="62"/>
      <c r="V7" s="88"/>
      <c r="W7" s="89"/>
      <c r="X7" s="87"/>
      <c r="Y7" s="87"/>
      <c r="Z7" s="87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</row>
    <row r="8" spans="1:37" ht="12.75">
      <c r="A8" s="12" t="s">
        <v>1</v>
      </c>
      <c r="B8" s="13" t="s">
        <v>69</v>
      </c>
      <c r="C8" s="14" t="s">
        <v>15</v>
      </c>
      <c r="D8" s="26"/>
      <c r="E8" s="178"/>
      <c r="F8" s="190">
        <f t="shared" ref="F8:F19" si="0">E8*D8</f>
        <v>0</v>
      </c>
      <c r="G8" s="169"/>
      <c r="H8" s="221"/>
      <c r="I8" s="222"/>
      <c r="J8" s="223"/>
      <c r="K8" s="223">
        <f t="shared" ref="K8:K13" si="1">SUM(H8:J8)</f>
        <v>0</v>
      </c>
      <c r="L8" s="179">
        <f t="shared" ref="L8:L13" si="2">F8-K8</f>
        <v>0</v>
      </c>
      <c r="M8" s="305"/>
      <c r="N8" s="17"/>
      <c r="O8" s="82" t="s">
        <v>1</v>
      </c>
      <c r="P8" s="90" t="str">
        <f t="shared" ref="P8:P19" si="3">B8</f>
        <v>indiquer le poste salarié concerné</v>
      </c>
      <c r="Q8" s="84" t="s">
        <v>15</v>
      </c>
      <c r="R8" s="85">
        <f t="shared" ref="R8:R13" si="4">D8</f>
        <v>0</v>
      </c>
      <c r="S8" s="86">
        <f t="shared" ref="S8:S16" si="5">E8*$J$3</f>
        <v>0</v>
      </c>
      <c r="T8" s="87">
        <f t="shared" ref="T8:T13" si="6">S8*R8</f>
        <v>0</v>
      </c>
      <c r="U8" s="62"/>
      <c r="V8" s="88">
        <f t="shared" ref="V8:X12" si="7">H8*$J$3</f>
        <v>0</v>
      </c>
      <c r="W8" s="89">
        <f t="shared" si="7"/>
        <v>0</v>
      </c>
      <c r="X8" s="87">
        <f t="shared" si="7"/>
        <v>0</v>
      </c>
      <c r="Y8" s="87">
        <f t="shared" ref="Y8:Y13" si="8">SUM(V8:X8)</f>
        <v>0</v>
      </c>
      <c r="Z8" s="87">
        <f t="shared" ref="Z8:Z13" si="9">T8-Y8</f>
        <v>0</v>
      </c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</row>
    <row r="9" spans="1:37" ht="12.75">
      <c r="A9" s="12" t="s">
        <v>2</v>
      </c>
      <c r="B9" s="13" t="s">
        <v>69</v>
      </c>
      <c r="C9" s="14" t="s">
        <v>15</v>
      </c>
      <c r="D9" s="26"/>
      <c r="E9" s="178"/>
      <c r="F9" s="190">
        <f>E9*D9</f>
        <v>0</v>
      </c>
      <c r="G9" s="169"/>
      <c r="H9" s="221"/>
      <c r="I9" s="222"/>
      <c r="J9" s="223"/>
      <c r="K9" s="223">
        <f t="shared" si="1"/>
        <v>0</v>
      </c>
      <c r="L9" s="179">
        <f t="shared" si="2"/>
        <v>0</v>
      </c>
      <c r="M9" s="305"/>
      <c r="N9" s="17"/>
      <c r="O9" s="82" t="s">
        <v>1</v>
      </c>
      <c r="P9" s="90" t="str">
        <f>B9</f>
        <v>indiquer le poste salarié concerné</v>
      </c>
      <c r="Q9" s="84" t="s">
        <v>15</v>
      </c>
      <c r="R9" s="85">
        <f t="shared" si="4"/>
        <v>0</v>
      </c>
      <c r="S9" s="86">
        <f t="shared" si="5"/>
        <v>0</v>
      </c>
      <c r="T9" s="87">
        <f t="shared" si="6"/>
        <v>0</v>
      </c>
      <c r="U9" s="62"/>
      <c r="V9" s="88">
        <f t="shared" si="7"/>
        <v>0</v>
      </c>
      <c r="W9" s="89">
        <f t="shared" si="7"/>
        <v>0</v>
      </c>
      <c r="X9" s="87">
        <f t="shared" si="7"/>
        <v>0</v>
      </c>
      <c r="Y9" s="87">
        <f t="shared" si="8"/>
        <v>0</v>
      </c>
      <c r="Z9" s="87">
        <f t="shared" si="9"/>
        <v>0</v>
      </c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</row>
    <row r="10" spans="1:37" ht="12.75">
      <c r="A10" s="12" t="s">
        <v>130</v>
      </c>
      <c r="B10" s="13" t="s">
        <v>69</v>
      </c>
      <c r="C10" s="14" t="s">
        <v>15</v>
      </c>
      <c r="D10" s="26"/>
      <c r="E10" s="178"/>
      <c r="F10" s="190">
        <f>E10*D10</f>
        <v>0</v>
      </c>
      <c r="G10" s="169"/>
      <c r="H10" s="221"/>
      <c r="I10" s="222"/>
      <c r="J10" s="223"/>
      <c r="K10" s="223">
        <f t="shared" si="1"/>
        <v>0</v>
      </c>
      <c r="L10" s="179">
        <f t="shared" si="2"/>
        <v>0</v>
      </c>
      <c r="M10" s="305"/>
      <c r="N10" s="17"/>
      <c r="O10" s="82" t="s">
        <v>1</v>
      </c>
      <c r="P10" s="90" t="str">
        <f>B10</f>
        <v>indiquer le poste salarié concerné</v>
      </c>
      <c r="Q10" s="84" t="s">
        <v>15</v>
      </c>
      <c r="R10" s="85">
        <f t="shared" si="4"/>
        <v>0</v>
      </c>
      <c r="S10" s="86">
        <f t="shared" si="5"/>
        <v>0</v>
      </c>
      <c r="T10" s="87">
        <f t="shared" si="6"/>
        <v>0</v>
      </c>
      <c r="U10" s="62"/>
      <c r="V10" s="88">
        <f t="shared" si="7"/>
        <v>0</v>
      </c>
      <c r="W10" s="89">
        <f t="shared" si="7"/>
        <v>0</v>
      </c>
      <c r="X10" s="87">
        <f t="shared" si="7"/>
        <v>0</v>
      </c>
      <c r="Y10" s="87">
        <f t="shared" si="8"/>
        <v>0</v>
      </c>
      <c r="Z10" s="87">
        <f t="shared" si="9"/>
        <v>0</v>
      </c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</row>
    <row r="11" spans="1:37" ht="12.75">
      <c r="A11" s="12" t="s">
        <v>131</v>
      </c>
      <c r="B11" s="13" t="s">
        <v>69</v>
      </c>
      <c r="C11" s="14" t="s">
        <v>15</v>
      </c>
      <c r="D11" s="26"/>
      <c r="E11" s="178"/>
      <c r="F11" s="190">
        <f>E11*D11</f>
        <v>0</v>
      </c>
      <c r="G11" s="169"/>
      <c r="H11" s="221"/>
      <c r="I11" s="222"/>
      <c r="J11" s="223"/>
      <c r="K11" s="223">
        <f t="shared" si="1"/>
        <v>0</v>
      </c>
      <c r="L11" s="179">
        <f t="shared" si="2"/>
        <v>0</v>
      </c>
      <c r="M11" s="305"/>
      <c r="N11" s="17"/>
      <c r="O11" s="82" t="s">
        <v>1</v>
      </c>
      <c r="P11" s="90" t="str">
        <f>B11</f>
        <v>indiquer le poste salarié concerné</v>
      </c>
      <c r="Q11" s="84" t="s">
        <v>15</v>
      </c>
      <c r="R11" s="85">
        <f t="shared" si="4"/>
        <v>0</v>
      </c>
      <c r="S11" s="86">
        <f t="shared" si="5"/>
        <v>0</v>
      </c>
      <c r="T11" s="87">
        <f t="shared" si="6"/>
        <v>0</v>
      </c>
      <c r="U11" s="62"/>
      <c r="V11" s="88">
        <f t="shared" si="7"/>
        <v>0</v>
      </c>
      <c r="W11" s="89">
        <f t="shared" si="7"/>
        <v>0</v>
      </c>
      <c r="X11" s="87">
        <f t="shared" si="7"/>
        <v>0</v>
      </c>
      <c r="Y11" s="87">
        <f t="shared" si="8"/>
        <v>0</v>
      </c>
      <c r="Z11" s="87">
        <f t="shared" si="9"/>
        <v>0</v>
      </c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</row>
    <row r="12" spans="1:37" ht="12.75">
      <c r="A12" s="12" t="s">
        <v>132</v>
      </c>
      <c r="B12" s="13" t="s">
        <v>69</v>
      </c>
      <c r="C12" s="14" t="s">
        <v>15</v>
      </c>
      <c r="D12" s="26"/>
      <c r="E12" s="178"/>
      <c r="F12" s="190">
        <f>E12*D12</f>
        <v>0</v>
      </c>
      <c r="G12" s="169"/>
      <c r="H12" s="221"/>
      <c r="I12" s="222"/>
      <c r="J12" s="223"/>
      <c r="K12" s="223">
        <f t="shared" si="1"/>
        <v>0</v>
      </c>
      <c r="L12" s="179">
        <f t="shared" si="2"/>
        <v>0</v>
      </c>
      <c r="M12" s="305"/>
      <c r="N12" s="17"/>
      <c r="O12" s="82" t="s">
        <v>1</v>
      </c>
      <c r="P12" s="90" t="str">
        <f>B12</f>
        <v>indiquer le poste salarié concerné</v>
      </c>
      <c r="Q12" s="84" t="s">
        <v>15</v>
      </c>
      <c r="R12" s="85">
        <f t="shared" si="4"/>
        <v>0</v>
      </c>
      <c r="S12" s="86">
        <f t="shared" si="5"/>
        <v>0</v>
      </c>
      <c r="T12" s="87">
        <f t="shared" si="6"/>
        <v>0</v>
      </c>
      <c r="U12" s="62"/>
      <c r="V12" s="88">
        <f t="shared" si="7"/>
        <v>0</v>
      </c>
      <c r="W12" s="89">
        <f t="shared" si="7"/>
        <v>0</v>
      </c>
      <c r="X12" s="87">
        <f t="shared" si="7"/>
        <v>0</v>
      </c>
      <c r="Y12" s="87">
        <f t="shared" si="8"/>
        <v>0</v>
      </c>
      <c r="Z12" s="87">
        <f t="shared" si="9"/>
        <v>0</v>
      </c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</row>
    <row r="13" spans="1:37" ht="12.75">
      <c r="A13" s="12" t="s">
        <v>133</v>
      </c>
      <c r="B13" s="13" t="s">
        <v>69</v>
      </c>
      <c r="C13" s="14" t="s">
        <v>15</v>
      </c>
      <c r="D13" s="26"/>
      <c r="E13" s="178"/>
      <c r="F13" s="190">
        <f t="shared" si="0"/>
        <v>0</v>
      </c>
      <c r="G13" s="169"/>
      <c r="H13" s="221"/>
      <c r="I13" s="222"/>
      <c r="J13" s="223"/>
      <c r="K13" s="223">
        <f t="shared" si="1"/>
        <v>0</v>
      </c>
      <c r="L13" s="179">
        <f t="shared" si="2"/>
        <v>0</v>
      </c>
      <c r="M13" s="305"/>
      <c r="N13" s="17"/>
      <c r="O13" s="82" t="s">
        <v>2</v>
      </c>
      <c r="P13" s="90" t="str">
        <f t="shared" si="3"/>
        <v>indiquer le poste salarié concerné</v>
      </c>
      <c r="Q13" s="84" t="s">
        <v>15</v>
      </c>
      <c r="R13" s="85">
        <f t="shared" si="4"/>
        <v>0</v>
      </c>
      <c r="S13" s="86">
        <f t="shared" si="5"/>
        <v>0</v>
      </c>
      <c r="T13" s="87">
        <f t="shared" si="6"/>
        <v>0</v>
      </c>
      <c r="U13" s="62"/>
      <c r="V13" s="88">
        <f>H13*$J$3</f>
        <v>0</v>
      </c>
      <c r="W13" s="89">
        <f t="shared" ref="W13:W46" si="10">I13*$J$3</f>
        <v>0</v>
      </c>
      <c r="X13" s="87">
        <f>J13*$J$3</f>
        <v>0</v>
      </c>
      <c r="Y13" s="87">
        <f t="shared" si="8"/>
        <v>0</v>
      </c>
      <c r="Z13" s="87">
        <f t="shared" si="9"/>
        <v>0</v>
      </c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</row>
    <row r="14" spans="1:37" ht="25.5">
      <c r="A14" s="25" t="s">
        <v>3</v>
      </c>
      <c r="B14" s="25" t="s">
        <v>148</v>
      </c>
      <c r="C14" s="304"/>
      <c r="D14" s="26"/>
      <c r="E14" s="178"/>
      <c r="F14" s="190"/>
      <c r="G14" s="169"/>
      <c r="H14" s="221"/>
      <c r="I14" s="222"/>
      <c r="J14" s="223"/>
      <c r="K14" s="223"/>
      <c r="L14" s="179"/>
      <c r="M14" s="306"/>
      <c r="N14" s="17"/>
      <c r="O14" s="82" t="s">
        <v>3</v>
      </c>
      <c r="P14" s="83" t="str">
        <f t="shared" si="3"/>
        <v>Prestataires externes (formateurs, animateurs…)</v>
      </c>
      <c r="Q14" s="84"/>
      <c r="R14" s="85"/>
      <c r="S14" s="86">
        <f t="shared" si="5"/>
        <v>0</v>
      </c>
      <c r="T14" s="87"/>
      <c r="U14" s="62"/>
      <c r="V14" s="88"/>
      <c r="W14" s="89"/>
      <c r="X14" s="87"/>
      <c r="Y14" s="87"/>
      <c r="Z14" s="87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</row>
    <row r="15" spans="1:37" ht="12.75">
      <c r="A15" s="12" t="s">
        <v>13</v>
      </c>
      <c r="B15" s="13" t="s">
        <v>149</v>
      </c>
      <c r="C15" s="14" t="s">
        <v>16</v>
      </c>
      <c r="D15" s="26"/>
      <c r="E15" s="178"/>
      <c r="F15" s="190">
        <f t="shared" si="0"/>
        <v>0</v>
      </c>
      <c r="G15" s="169"/>
      <c r="H15" s="221"/>
      <c r="I15" s="222"/>
      <c r="J15" s="223"/>
      <c r="K15" s="223">
        <f>SUM(H15:J15)</f>
        <v>0</v>
      </c>
      <c r="L15" s="179">
        <f>F15-K15</f>
        <v>0</v>
      </c>
      <c r="M15" s="305"/>
      <c r="N15" s="17"/>
      <c r="O15" s="82" t="s">
        <v>13</v>
      </c>
      <c r="P15" s="90" t="str">
        <f t="shared" si="3"/>
        <v>indiquer la fonction du consultant</v>
      </c>
      <c r="Q15" s="84" t="s">
        <v>16</v>
      </c>
      <c r="R15" s="85">
        <f>D15</f>
        <v>0</v>
      </c>
      <c r="S15" s="86">
        <f t="shared" si="5"/>
        <v>0</v>
      </c>
      <c r="T15" s="87">
        <f>S15*R15</f>
        <v>0</v>
      </c>
      <c r="U15" s="62"/>
      <c r="V15" s="88">
        <f>H15*$J$3</f>
        <v>0</v>
      </c>
      <c r="W15" s="89">
        <f t="shared" si="10"/>
        <v>0</v>
      </c>
      <c r="X15" s="87">
        <f>J15*$J$3</f>
        <v>0</v>
      </c>
      <c r="Y15" s="87">
        <f>SUM(V15:X15)</f>
        <v>0</v>
      </c>
      <c r="Z15" s="87">
        <f>T15-Y15</f>
        <v>0</v>
      </c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</row>
    <row r="16" spans="1:37" ht="12.75">
      <c r="A16" s="12" t="s">
        <v>14</v>
      </c>
      <c r="B16" s="13" t="s">
        <v>149</v>
      </c>
      <c r="C16" s="14" t="s">
        <v>16</v>
      </c>
      <c r="D16" s="26"/>
      <c r="E16" s="178"/>
      <c r="F16" s="190">
        <f t="shared" si="0"/>
        <v>0</v>
      </c>
      <c r="G16" s="169"/>
      <c r="H16" s="221"/>
      <c r="I16" s="222"/>
      <c r="J16" s="223"/>
      <c r="K16" s="223">
        <f>SUM(H16:J16)</f>
        <v>0</v>
      </c>
      <c r="L16" s="179">
        <f>F16-K16</f>
        <v>0</v>
      </c>
      <c r="M16" s="305"/>
      <c r="N16" s="17"/>
      <c r="O16" s="82" t="s">
        <v>14</v>
      </c>
      <c r="P16" s="90" t="str">
        <f t="shared" si="3"/>
        <v>indiquer la fonction du consultant</v>
      </c>
      <c r="Q16" s="84" t="s">
        <v>16</v>
      </c>
      <c r="R16" s="85">
        <f>D16</f>
        <v>0</v>
      </c>
      <c r="S16" s="86">
        <f t="shared" si="5"/>
        <v>0</v>
      </c>
      <c r="T16" s="87">
        <f>S16*R16</f>
        <v>0</v>
      </c>
      <c r="U16" s="62"/>
      <c r="V16" s="88">
        <f>H16*$J$3</f>
        <v>0</v>
      </c>
      <c r="W16" s="89">
        <f t="shared" si="10"/>
        <v>0</v>
      </c>
      <c r="X16" s="87">
        <f>J16*$J$3</f>
        <v>0</v>
      </c>
      <c r="Y16" s="87">
        <f>SUM(V16:X16)</f>
        <v>0</v>
      </c>
      <c r="Z16" s="87">
        <f>T16-Y16</f>
        <v>0</v>
      </c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</row>
    <row r="17" spans="1:37" ht="12.75">
      <c r="A17" s="303" t="s">
        <v>4</v>
      </c>
      <c r="B17" s="25" t="s">
        <v>145</v>
      </c>
      <c r="C17" s="304"/>
      <c r="D17" s="26"/>
      <c r="E17" s="178"/>
      <c r="F17" s="190"/>
      <c r="G17" s="169"/>
      <c r="H17" s="221"/>
      <c r="I17" s="222"/>
      <c r="J17" s="223"/>
      <c r="K17" s="223"/>
      <c r="L17" s="179"/>
      <c r="M17" s="306"/>
      <c r="N17" s="17"/>
      <c r="O17" s="82" t="s">
        <v>4</v>
      </c>
      <c r="P17" s="83" t="str">
        <f t="shared" si="3"/>
        <v>Indemnisation des bénévoles</v>
      </c>
      <c r="Q17" s="84"/>
      <c r="R17" s="85"/>
      <c r="S17" s="86"/>
      <c r="T17" s="87"/>
      <c r="U17" s="62"/>
      <c r="V17" s="88"/>
      <c r="W17" s="89"/>
      <c r="X17" s="87"/>
      <c r="Y17" s="87"/>
      <c r="Z17" s="87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</row>
    <row r="18" spans="1:37" ht="25.5">
      <c r="A18" s="12" t="s">
        <v>18</v>
      </c>
      <c r="B18" s="13" t="s">
        <v>146</v>
      </c>
      <c r="C18" s="14" t="s">
        <v>147</v>
      </c>
      <c r="D18" s="26"/>
      <c r="E18" s="178"/>
      <c r="F18" s="190">
        <f t="shared" si="0"/>
        <v>0</v>
      </c>
      <c r="G18" s="169"/>
      <c r="H18" s="221"/>
      <c r="I18" s="222"/>
      <c r="J18" s="223"/>
      <c r="K18" s="223">
        <f>SUM(H18:J18)</f>
        <v>0</v>
      </c>
      <c r="L18" s="179">
        <f>F18-K18</f>
        <v>0</v>
      </c>
      <c r="M18" s="305"/>
      <c r="N18" s="17"/>
      <c r="O18" s="82" t="s">
        <v>18</v>
      </c>
      <c r="P18" s="90" t="str">
        <f t="shared" si="3"/>
        <v>Frais de déplacement / hébergement</v>
      </c>
      <c r="Q18" s="84" t="s">
        <v>16</v>
      </c>
      <c r="R18" s="85">
        <f>D18</f>
        <v>0</v>
      </c>
      <c r="S18" s="86">
        <f>E18*$J$3</f>
        <v>0</v>
      </c>
      <c r="T18" s="87">
        <f>S18*R18</f>
        <v>0</v>
      </c>
      <c r="U18" s="62"/>
      <c r="V18" s="88">
        <f>H18*$J$3</f>
        <v>0</v>
      </c>
      <c r="W18" s="89">
        <f t="shared" si="10"/>
        <v>0</v>
      </c>
      <c r="X18" s="87">
        <f>J18*$J$3</f>
        <v>0</v>
      </c>
      <c r="Y18" s="87">
        <f>SUM(V18:X18)</f>
        <v>0</v>
      </c>
      <c r="Z18" s="87">
        <f>T18-Y18</f>
        <v>0</v>
      </c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</row>
    <row r="19" spans="1:37" ht="13.5" thickBot="1">
      <c r="A19" s="12" t="s">
        <v>19</v>
      </c>
      <c r="B19" s="13" t="s">
        <v>70</v>
      </c>
      <c r="C19" s="15" t="s">
        <v>16</v>
      </c>
      <c r="D19" s="27"/>
      <c r="E19" s="180"/>
      <c r="F19" s="190">
        <f t="shared" si="0"/>
        <v>0</v>
      </c>
      <c r="G19" s="169"/>
      <c r="H19" s="221"/>
      <c r="I19" s="222"/>
      <c r="J19" s="223"/>
      <c r="K19" s="238">
        <f>SUM(H19:J19)</f>
        <v>0</v>
      </c>
      <c r="L19" s="181">
        <f>F19-K19</f>
        <v>0</v>
      </c>
      <c r="M19" s="305"/>
      <c r="N19" s="17"/>
      <c r="O19" s="91" t="s">
        <v>19</v>
      </c>
      <c r="P19" s="90" t="str">
        <f t="shared" si="3"/>
        <v>indiquer l'activité correspondante</v>
      </c>
      <c r="Q19" s="92" t="s">
        <v>16</v>
      </c>
      <c r="R19" s="85">
        <f>D19</f>
        <v>0</v>
      </c>
      <c r="S19" s="86">
        <f>E19*$J$3</f>
        <v>0</v>
      </c>
      <c r="T19" s="93">
        <f>S19*R19</f>
        <v>0</v>
      </c>
      <c r="U19" s="62"/>
      <c r="V19" s="154">
        <f>H19*$J$3</f>
        <v>0</v>
      </c>
      <c r="W19" s="164">
        <f t="shared" si="10"/>
        <v>0</v>
      </c>
      <c r="X19" s="159">
        <f>J19*$J$3</f>
        <v>0</v>
      </c>
      <c r="Y19" s="93">
        <f>SUM(V19:X19)</f>
        <v>0</v>
      </c>
      <c r="Z19" s="93">
        <f>T19-Y19</f>
        <v>0</v>
      </c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</row>
    <row r="20" spans="1:37" ht="21" customHeight="1" thickBot="1">
      <c r="A20" s="368" t="s">
        <v>71</v>
      </c>
      <c r="B20" s="369"/>
      <c r="C20" s="28"/>
      <c r="D20" s="28"/>
      <c r="E20" s="182"/>
      <c r="F20" s="183">
        <f>SUM(F8:F19)</f>
        <v>0</v>
      </c>
      <c r="G20" s="184"/>
      <c r="H20" s="185">
        <f>SUM(H8:H19)</f>
        <v>0</v>
      </c>
      <c r="I20" s="186">
        <f>SUM(I8:I19)</f>
        <v>0</v>
      </c>
      <c r="J20" s="183">
        <f>SUM(J8:J19)</f>
        <v>0</v>
      </c>
      <c r="K20" s="183">
        <f>SUM(K7:K19)</f>
        <v>0</v>
      </c>
      <c r="L20" s="183">
        <f>SUM(L8:L19)</f>
        <v>0</v>
      </c>
      <c r="M20" s="250"/>
      <c r="N20" s="29"/>
      <c r="O20" s="397" t="s">
        <v>71</v>
      </c>
      <c r="P20" s="398"/>
      <c r="Q20" s="94"/>
      <c r="R20" s="94"/>
      <c r="S20" s="95"/>
      <c r="T20" s="96">
        <f>SUM(T8:T19)</f>
        <v>0</v>
      </c>
      <c r="U20" s="97"/>
      <c r="V20" s="155">
        <f>SUM(V8:V19)</f>
        <v>0</v>
      </c>
      <c r="W20" s="165">
        <f>SUM(W8:W19)</f>
        <v>0</v>
      </c>
      <c r="X20" s="160">
        <f>SUM(X8:X19)</f>
        <v>0</v>
      </c>
      <c r="Y20" s="96">
        <f>SUM(Y8:Y19)</f>
        <v>0</v>
      </c>
      <c r="Z20" s="96">
        <f>SUM(Z8:Z19)</f>
        <v>0</v>
      </c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</row>
    <row r="21" spans="1:37" ht="12.75">
      <c r="A21" s="30">
        <v>2</v>
      </c>
      <c r="B21" s="31" t="s">
        <v>5</v>
      </c>
      <c r="C21" s="32"/>
      <c r="D21" s="33"/>
      <c r="E21" s="187"/>
      <c r="F21" s="188"/>
      <c r="G21" s="184"/>
      <c r="H21" s="224"/>
      <c r="I21" s="225"/>
      <c r="J21" s="226"/>
      <c r="K21" s="226"/>
      <c r="L21" s="188"/>
      <c r="M21" s="250"/>
      <c r="N21" s="29"/>
      <c r="O21" s="98">
        <v>2</v>
      </c>
      <c r="P21" s="99" t="s">
        <v>5</v>
      </c>
      <c r="Q21" s="100"/>
      <c r="R21" s="101"/>
      <c r="S21" s="102"/>
      <c r="T21" s="103"/>
      <c r="U21" s="97"/>
      <c r="V21" s="156"/>
      <c r="W21" s="166"/>
      <c r="X21" s="161"/>
      <c r="Y21" s="103"/>
      <c r="Z21" s="10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</row>
    <row r="22" spans="1:37" ht="12.75">
      <c r="A22" s="34" t="s">
        <v>9</v>
      </c>
      <c r="B22" s="35" t="s">
        <v>70</v>
      </c>
      <c r="C22" s="36" t="s">
        <v>22</v>
      </c>
      <c r="D22" s="37"/>
      <c r="E22" s="189"/>
      <c r="F22" s="190">
        <f>E22*D22</f>
        <v>0</v>
      </c>
      <c r="G22" s="184"/>
      <c r="H22" s="227"/>
      <c r="I22" s="228"/>
      <c r="J22" s="220"/>
      <c r="K22" s="220">
        <f>SUM(H22:J22)</f>
        <v>0</v>
      </c>
      <c r="L22" s="190">
        <f>F22-K22</f>
        <v>0</v>
      </c>
      <c r="M22" s="250"/>
      <c r="N22" s="29"/>
      <c r="O22" s="104" t="s">
        <v>9</v>
      </c>
      <c r="P22" s="105" t="str">
        <f>B22</f>
        <v>indiquer l'activité correspondante</v>
      </c>
      <c r="Q22" s="106" t="s">
        <v>22</v>
      </c>
      <c r="R22" s="107">
        <f>D22</f>
        <v>0</v>
      </c>
      <c r="S22" s="108">
        <f>E22*$J$3</f>
        <v>0</v>
      </c>
      <c r="T22" s="109">
        <f>S22*R22</f>
        <v>0</v>
      </c>
      <c r="U22" s="97"/>
      <c r="V22" s="157">
        <f>H22*$J$3</f>
        <v>0</v>
      </c>
      <c r="W22" s="167">
        <f t="shared" si="10"/>
        <v>0</v>
      </c>
      <c r="X22" s="162">
        <f>J22*$J$3</f>
        <v>0</v>
      </c>
      <c r="Y22" s="109">
        <f>SUM(V22:X22)</f>
        <v>0</v>
      </c>
      <c r="Z22" s="109">
        <f>T22-Y22</f>
        <v>0</v>
      </c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</row>
    <row r="23" spans="1:37" ht="13.5" thickBot="1">
      <c r="A23" s="38" t="s">
        <v>10</v>
      </c>
      <c r="B23" s="35" t="s">
        <v>70</v>
      </c>
      <c r="C23" s="39" t="s">
        <v>22</v>
      </c>
      <c r="D23" s="40"/>
      <c r="E23" s="191"/>
      <c r="F23" s="192">
        <f>E23*D23</f>
        <v>0</v>
      </c>
      <c r="G23" s="184"/>
      <c r="H23" s="227"/>
      <c r="I23" s="228"/>
      <c r="J23" s="220"/>
      <c r="K23" s="239">
        <f>SUM(H23:J23)</f>
        <v>0</v>
      </c>
      <c r="L23" s="192">
        <f>F23-K23</f>
        <v>0</v>
      </c>
      <c r="M23" s="250"/>
      <c r="N23" s="29"/>
      <c r="O23" s="110" t="s">
        <v>10</v>
      </c>
      <c r="P23" s="105" t="str">
        <f>B23</f>
        <v>indiquer l'activité correspondante</v>
      </c>
      <c r="Q23" s="111" t="s">
        <v>22</v>
      </c>
      <c r="R23" s="107">
        <f>D23</f>
        <v>0</v>
      </c>
      <c r="S23" s="108">
        <f>E23*$J$3</f>
        <v>0</v>
      </c>
      <c r="T23" s="112">
        <f>S23*R23</f>
        <v>0</v>
      </c>
      <c r="U23" s="97"/>
      <c r="V23" s="158">
        <f>H23*$J$3</f>
        <v>0</v>
      </c>
      <c r="W23" s="168">
        <f t="shared" si="10"/>
        <v>0</v>
      </c>
      <c r="X23" s="163">
        <f>J23*$J$3</f>
        <v>0</v>
      </c>
      <c r="Y23" s="112">
        <f>SUM(V23:X23)</f>
        <v>0</v>
      </c>
      <c r="Z23" s="112">
        <f>T23-Y23</f>
        <v>0</v>
      </c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</row>
    <row r="24" spans="1:37" ht="19.5" customHeight="1" thickBot="1">
      <c r="A24" s="368" t="s">
        <v>72</v>
      </c>
      <c r="B24" s="369"/>
      <c r="C24" s="28"/>
      <c r="D24" s="28"/>
      <c r="E24" s="182"/>
      <c r="F24" s="193">
        <f>SUM(F23,F22)</f>
        <v>0</v>
      </c>
      <c r="G24" s="184"/>
      <c r="H24" s="185">
        <f>SUM(H23,H22)</f>
        <v>0</v>
      </c>
      <c r="I24" s="186">
        <f>SUM(I23,I22)</f>
        <v>0</v>
      </c>
      <c r="J24" s="183">
        <f>SUM(J23,J22)</f>
        <v>0</v>
      </c>
      <c r="K24" s="183">
        <f>SUM(K23,K22)</f>
        <v>0</v>
      </c>
      <c r="L24" s="183">
        <f>SUM(L23,L22)</f>
        <v>0</v>
      </c>
      <c r="M24" s="250"/>
      <c r="N24" s="29"/>
      <c r="O24" s="397" t="s">
        <v>72</v>
      </c>
      <c r="P24" s="398"/>
      <c r="Q24" s="94"/>
      <c r="R24" s="94"/>
      <c r="S24" s="95"/>
      <c r="T24" s="113">
        <f>SUM(T23,T22)</f>
        <v>0</v>
      </c>
      <c r="U24" s="97"/>
      <c r="V24" s="155">
        <f>SUM(V23,V22)</f>
        <v>0</v>
      </c>
      <c r="W24" s="165">
        <f t="shared" si="10"/>
        <v>0</v>
      </c>
      <c r="X24" s="160">
        <f>SUM(X23,X22)</f>
        <v>0</v>
      </c>
      <c r="Y24" s="96">
        <f>SUM(Y23,Y22)</f>
        <v>0</v>
      </c>
      <c r="Z24" s="96">
        <f>SUM(Z23,Z22)</f>
        <v>0</v>
      </c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</row>
    <row r="25" spans="1:37" ht="12.75">
      <c r="A25" s="30">
        <v>3</v>
      </c>
      <c r="B25" s="31" t="s">
        <v>73</v>
      </c>
      <c r="C25" s="32"/>
      <c r="D25" s="33"/>
      <c r="E25" s="187"/>
      <c r="F25" s="188"/>
      <c r="G25" s="184"/>
      <c r="H25" s="224"/>
      <c r="I25" s="225"/>
      <c r="J25" s="226"/>
      <c r="K25" s="226"/>
      <c r="L25" s="188"/>
      <c r="M25" s="250"/>
      <c r="N25" s="29"/>
      <c r="O25" s="98">
        <v>3</v>
      </c>
      <c r="P25" s="99" t="s">
        <v>73</v>
      </c>
      <c r="Q25" s="100"/>
      <c r="R25" s="101"/>
      <c r="S25" s="102"/>
      <c r="T25" s="103"/>
      <c r="U25" s="97"/>
      <c r="V25" s="156"/>
      <c r="W25" s="166"/>
      <c r="X25" s="161"/>
      <c r="Y25" s="103"/>
      <c r="Z25" s="10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</row>
    <row r="26" spans="1:37" ht="12.75">
      <c r="A26" s="34" t="s">
        <v>30</v>
      </c>
      <c r="B26" s="35" t="s">
        <v>74</v>
      </c>
      <c r="C26" s="41"/>
      <c r="D26" s="37"/>
      <c r="E26" s="189"/>
      <c r="F26" s="190">
        <f>E26*D26</f>
        <v>0</v>
      </c>
      <c r="G26" s="184"/>
      <c r="H26" s="227"/>
      <c r="I26" s="228"/>
      <c r="J26" s="220"/>
      <c r="K26" s="220">
        <f>SUM(H26:J26)</f>
        <v>0</v>
      </c>
      <c r="L26" s="190">
        <f>F26-K26</f>
        <v>0</v>
      </c>
      <c r="M26" s="250"/>
      <c r="N26" s="29"/>
      <c r="O26" s="104" t="s">
        <v>30</v>
      </c>
      <c r="P26" s="105" t="str">
        <f>B26</f>
        <v>indiquer les équipements prévus</v>
      </c>
      <c r="Q26" s="114"/>
      <c r="R26" s="107">
        <f>D26</f>
        <v>0</v>
      </c>
      <c r="S26" s="108">
        <f>E26*$J$3</f>
        <v>0</v>
      </c>
      <c r="T26" s="109">
        <f>S26*R26</f>
        <v>0</v>
      </c>
      <c r="U26" s="97"/>
      <c r="V26" s="157">
        <f>H26*$J$3</f>
        <v>0</v>
      </c>
      <c r="W26" s="167">
        <f t="shared" si="10"/>
        <v>0</v>
      </c>
      <c r="X26" s="162">
        <f>J26*$J$3</f>
        <v>0</v>
      </c>
      <c r="Y26" s="109">
        <f>SUM(V26:X26)</f>
        <v>0</v>
      </c>
      <c r="Z26" s="109">
        <f>T26-Y26</f>
        <v>0</v>
      </c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</row>
    <row r="27" spans="1:37" ht="12.75">
      <c r="A27" s="34" t="s">
        <v>31</v>
      </c>
      <c r="B27" s="35" t="s">
        <v>74</v>
      </c>
      <c r="C27" s="41"/>
      <c r="D27" s="37"/>
      <c r="E27" s="189"/>
      <c r="F27" s="190">
        <f>E27*D27</f>
        <v>0</v>
      </c>
      <c r="G27" s="184"/>
      <c r="H27" s="227"/>
      <c r="I27" s="228"/>
      <c r="J27" s="220"/>
      <c r="K27" s="220">
        <f>SUM(H27:J27)</f>
        <v>0</v>
      </c>
      <c r="L27" s="190">
        <f>F27-K27</f>
        <v>0</v>
      </c>
      <c r="M27" s="250"/>
      <c r="N27" s="29"/>
      <c r="O27" s="104" t="s">
        <v>31</v>
      </c>
      <c r="P27" s="105" t="str">
        <f>B27</f>
        <v>indiquer les équipements prévus</v>
      </c>
      <c r="Q27" s="114"/>
      <c r="R27" s="107">
        <f>D27</f>
        <v>0</v>
      </c>
      <c r="S27" s="108">
        <f>E27*$J$3</f>
        <v>0</v>
      </c>
      <c r="T27" s="109">
        <f>S27*R27</f>
        <v>0</v>
      </c>
      <c r="U27" s="97"/>
      <c r="V27" s="157">
        <f>H27*$J$3</f>
        <v>0</v>
      </c>
      <c r="W27" s="167">
        <f t="shared" si="10"/>
        <v>0</v>
      </c>
      <c r="X27" s="162">
        <f>J27*$J$3</f>
        <v>0</v>
      </c>
      <c r="Y27" s="109">
        <f>SUM(V27:X27)</f>
        <v>0</v>
      </c>
      <c r="Z27" s="109">
        <f>T27-Y27</f>
        <v>0</v>
      </c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</row>
    <row r="28" spans="1:37" ht="12.75">
      <c r="A28" s="34" t="s">
        <v>32</v>
      </c>
      <c r="B28" s="35" t="s">
        <v>75</v>
      </c>
      <c r="C28" s="41"/>
      <c r="D28" s="37"/>
      <c r="E28" s="189"/>
      <c r="F28" s="190">
        <f>E28*D28</f>
        <v>0</v>
      </c>
      <c r="G28" s="184"/>
      <c r="H28" s="227"/>
      <c r="I28" s="228"/>
      <c r="J28" s="220"/>
      <c r="K28" s="220">
        <f>SUM(H28:J28)</f>
        <v>0</v>
      </c>
      <c r="L28" s="190">
        <f>F28-K28</f>
        <v>0</v>
      </c>
      <c r="M28" s="250"/>
      <c r="N28" s="29"/>
      <c r="O28" s="104" t="s">
        <v>32</v>
      </c>
      <c r="P28" s="105" t="str">
        <f>B28</f>
        <v>indiquer le type de fournitures prévus</v>
      </c>
      <c r="Q28" s="114"/>
      <c r="R28" s="107">
        <f>D28</f>
        <v>0</v>
      </c>
      <c r="S28" s="108">
        <f>E28*$J$3</f>
        <v>0</v>
      </c>
      <c r="T28" s="109">
        <f>S28*R28</f>
        <v>0</v>
      </c>
      <c r="U28" s="97"/>
      <c r="V28" s="157">
        <f>H28*$J$3</f>
        <v>0</v>
      </c>
      <c r="W28" s="167">
        <f t="shared" si="10"/>
        <v>0</v>
      </c>
      <c r="X28" s="162">
        <f>J28*$J$3</f>
        <v>0</v>
      </c>
      <c r="Y28" s="109">
        <f>SUM(V28:X28)</f>
        <v>0</v>
      </c>
      <c r="Z28" s="109">
        <f>T28-Y28</f>
        <v>0</v>
      </c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</row>
    <row r="29" spans="1:37" ht="13.5" thickBot="1">
      <c r="A29" s="34" t="s">
        <v>33</v>
      </c>
      <c r="B29" s="35" t="s">
        <v>75</v>
      </c>
      <c r="C29" s="42"/>
      <c r="D29" s="37"/>
      <c r="E29" s="189"/>
      <c r="F29" s="192">
        <f>E29*D29</f>
        <v>0</v>
      </c>
      <c r="G29" s="184"/>
      <c r="H29" s="227"/>
      <c r="I29" s="228"/>
      <c r="J29" s="220"/>
      <c r="K29" s="239">
        <f>SUM(H29:J29)</f>
        <v>0</v>
      </c>
      <c r="L29" s="192">
        <f>F29-K29</f>
        <v>0</v>
      </c>
      <c r="M29" s="250"/>
      <c r="N29" s="29"/>
      <c r="O29" s="104" t="s">
        <v>33</v>
      </c>
      <c r="P29" s="105" t="str">
        <f>B29</f>
        <v>indiquer le type de fournitures prévus</v>
      </c>
      <c r="Q29" s="115"/>
      <c r="R29" s="107">
        <f>D29</f>
        <v>0</v>
      </c>
      <c r="S29" s="108">
        <f>E29*$J$3</f>
        <v>0</v>
      </c>
      <c r="T29" s="112">
        <f>S29*R29</f>
        <v>0</v>
      </c>
      <c r="U29" s="97"/>
      <c r="V29" s="158">
        <f>H29*$J$3</f>
        <v>0</v>
      </c>
      <c r="W29" s="168">
        <f t="shared" si="10"/>
        <v>0</v>
      </c>
      <c r="X29" s="163">
        <f>J29*$J$3</f>
        <v>0</v>
      </c>
      <c r="Y29" s="112">
        <f>SUM(V29:X29)</f>
        <v>0</v>
      </c>
      <c r="Z29" s="112">
        <f>T29-Y29</f>
        <v>0</v>
      </c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</row>
    <row r="30" spans="1:37" ht="20.25" customHeight="1" thickBot="1">
      <c r="A30" s="368" t="s">
        <v>25</v>
      </c>
      <c r="B30" s="369"/>
      <c r="C30" s="28"/>
      <c r="D30" s="28"/>
      <c r="E30" s="182"/>
      <c r="F30" s="183">
        <f>SUM(F26:F29)</f>
        <v>0</v>
      </c>
      <c r="G30" s="184"/>
      <c r="H30" s="185">
        <f>SUM(H26:H29)</f>
        <v>0</v>
      </c>
      <c r="I30" s="186">
        <f>SUM(I26:I29)</f>
        <v>0</v>
      </c>
      <c r="J30" s="183">
        <f>SUM(J26:J29)</f>
        <v>0</v>
      </c>
      <c r="K30" s="183">
        <f>SUM(K26:K29)</f>
        <v>0</v>
      </c>
      <c r="L30" s="183">
        <f>SUM(L26:L29)</f>
        <v>0</v>
      </c>
      <c r="M30" s="250"/>
      <c r="N30" s="29"/>
      <c r="O30" s="397" t="s">
        <v>25</v>
      </c>
      <c r="P30" s="398"/>
      <c r="Q30" s="94"/>
      <c r="R30" s="94"/>
      <c r="S30" s="95"/>
      <c r="T30" s="96">
        <f>SUM(T26:T29)</f>
        <v>0</v>
      </c>
      <c r="U30" s="97"/>
      <c r="V30" s="155">
        <f>SUM(V26:V29)</f>
        <v>0</v>
      </c>
      <c r="W30" s="165">
        <f>SUM(W26:W29)</f>
        <v>0</v>
      </c>
      <c r="X30" s="160">
        <f>SUM(X26:X29)</f>
        <v>0</v>
      </c>
      <c r="Y30" s="96">
        <f>SUM(Y26:Y29)</f>
        <v>0</v>
      </c>
      <c r="Z30" s="96">
        <f>SUM(Z26:Z29)</f>
        <v>0</v>
      </c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</row>
    <row r="31" spans="1:37" ht="12.75">
      <c r="A31" s="30">
        <v>4</v>
      </c>
      <c r="B31" s="31" t="s">
        <v>20</v>
      </c>
      <c r="C31" s="32"/>
      <c r="D31" s="33"/>
      <c r="E31" s="187"/>
      <c r="F31" s="188"/>
      <c r="G31" s="184"/>
      <c r="H31" s="224"/>
      <c r="I31" s="225"/>
      <c r="J31" s="226"/>
      <c r="K31" s="226"/>
      <c r="L31" s="188"/>
      <c r="M31" s="250"/>
      <c r="N31" s="29"/>
      <c r="O31" s="98">
        <v>4</v>
      </c>
      <c r="P31" s="99" t="s">
        <v>20</v>
      </c>
      <c r="Q31" s="100"/>
      <c r="R31" s="101"/>
      <c r="S31" s="102"/>
      <c r="T31" s="103"/>
      <c r="U31" s="97"/>
      <c r="V31" s="156"/>
      <c r="W31" s="166"/>
      <c r="X31" s="161"/>
      <c r="Y31" s="103"/>
      <c r="Z31" s="10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</row>
    <row r="32" spans="1:37" ht="12.75">
      <c r="A32" s="34" t="s">
        <v>6</v>
      </c>
      <c r="B32" s="35" t="s">
        <v>76</v>
      </c>
      <c r="C32" s="41" t="s">
        <v>77</v>
      </c>
      <c r="D32" s="43"/>
      <c r="E32" s="189"/>
      <c r="F32" s="190">
        <f>E32*D32</f>
        <v>0</v>
      </c>
      <c r="G32" s="184"/>
      <c r="H32" s="227"/>
      <c r="I32" s="228"/>
      <c r="J32" s="220"/>
      <c r="K32" s="220">
        <f>SUM(H32:J32)</f>
        <v>0</v>
      </c>
      <c r="L32" s="190">
        <f>F32-K32</f>
        <v>0</v>
      </c>
      <c r="M32" s="250"/>
      <c r="N32" s="29"/>
      <c r="O32" s="104" t="s">
        <v>6</v>
      </c>
      <c r="P32" s="105" t="str">
        <f>B32</f>
        <v>préciser le type (par ex. frais d'impression)</v>
      </c>
      <c r="Q32" s="114" t="s">
        <v>77</v>
      </c>
      <c r="R32" s="107">
        <f>D32</f>
        <v>0</v>
      </c>
      <c r="S32" s="108">
        <f>E32*$J$3</f>
        <v>0</v>
      </c>
      <c r="T32" s="109">
        <f>S32*R32</f>
        <v>0</v>
      </c>
      <c r="U32" s="97"/>
      <c r="V32" s="157">
        <f>H32*$J$3</f>
        <v>0</v>
      </c>
      <c r="W32" s="167">
        <f t="shared" si="10"/>
        <v>0</v>
      </c>
      <c r="X32" s="162">
        <f>J32*$J$3</f>
        <v>0</v>
      </c>
      <c r="Y32" s="109">
        <f>SUM(V32:X32)</f>
        <v>0</v>
      </c>
      <c r="Z32" s="109">
        <f>T32-Y32</f>
        <v>0</v>
      </c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</row>
    <row r="33" spans="1:37" ht="12.75">
      <c r="A33" s="34" t="s">
        <v>7</v>
      </c>
      <c r="B33" s="35" t="s">
        <v>78</v>
      </c>
      <c r="C33" s="41" t="s">
        <v>16</v>
      </c>
      <c r="D33" s="43"/>
      <c r="E33" s="189"/>
      <c r="F33" s="190">
        <f>E33*D33</f>
        <v>0</v>
      </c>
      <c r="G33" s="184"/>
      <c r="H33" s="227"/>
      <c r="I33" s="228"/>
      <c r="J33" s="220"/>
      <c r="K33" s="220">
        <f>SUM(H33:J33)</f>
        <v>0</v>
      </c>
      <c r="L33" s="190">
        <f>F33-K33</f>
        <v>0</v>
      </c>
      <c r="M33" s="250"/>
      <c r="N33" s="29"/>
      <c r="O33" s="104" t="s">
        <v>7</v>
      </c>
      <c r="P33" s="105" t="str">
        <f>B33</f>
        <v>préciser le type (par ex. location de salle)</v>
      </c>
      <c r="Q33" s="114" t="s">
        <v>16</v>
      </c>
      <c r="R33" s="107">
        <f>D33</f>
        <v>0</v>
      </c>
      <c r="S33" s="108">
        <f>E33*$J$3</f>
        <v>0</v>
      </c>
      <c r="T33" s="109">
        <f>S33*R33</f>
        <v>0</v>
      </c>
      <c r="U33" s="97"/>
      <c r="V33" s="157">
        <f>H33*$J$3</f>
        <v>0</v>
      </c>
      <c r="W33" s="167">
        <f t="shared" si="10"/>
        <v>0</v>
      </c>
      <c r="X33" s="162">
        <f>J33*$J$3</f>
        <v>0</v>
      </c>
      <c r="Y33" s="109">
        <f>SUM(V33:X33)</f>
        <v>0</v>
      </c>
      <c r="Z33" s="109">
        <f>T33-Y33</f>
        <v>0</v>
      </c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</row>
    <row r="34" spans="1:37" ht="12.75">
      <c r="A34" s="34" t="s">
        <v>8</v>
      </c>
      <c r="B34" s="35" t="s">
        <v>79</v>
      </c>
      <c r="C34" s="41"/>
      <c r="D34" s="43"/>
      <c r="E34" s="189"/>
      <c r="F34" s="190">
        <f>E34*D34</f>
        <v>0</v>
      </c>
      <c r="G34" s="184"/>
      <c r="H34" s="227"/>
      <c r="I34" s="228"/>
      <c r="J34" s="220"/>
      <c r="K34" s="220">
        <f>SUM(H34:J34)</f>
        <v>0</v>
      </c>
      <c r="L34" s="190">
        <f>F34-K34</f>
        <v>0</v>
      </c>
      <c r="M34" s="250"/>
      <c r="N34" s="29"/>
      <c r="O34" s="104" t="s">
        <v>8</v>
      </c>
      <c r="P34" s="105" t="str">
        <f>B34</f>
        <v>autre - à préciser</v>
      </c>
      <c r="Q34" s="114"/>
      <c r="R34" s="107">
        <f>D34</f>
        <v>0</v>
      </c>
      <c r="S34" s="108">
        <f>E34*$J$3</f>
        <v>0</v>
      </c>
      <c r="T34" s="109">
        <f>S34*R34</f>
        <v>0</v>
      </c>
      <c r="U34" s="97"/>
      <c r="V34" s="157">
        <f>H34*$J$3</f>
        <v>0</v>
      </c>
      <c r="W34" s="167">
        <f t="shared" si="10"/>
        <v>0</v>
      </c>
      <c r="X34" s="162">
        <f>J34*$J$3</f>
        <v>0</v>
      </c>
      <c r="Y34" s="109">
        <f>SUM(V34:X34)</f>
        <v>0</v>
      </c>
      <c r="Z34" s="109">
        <f>T34-Y34</f>
        <v>0</v>
      </c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</row>
    <row r="35" spans="1:37" ht="12.75">
      <c r="A35" s="34" t="s">
        <v>26</v>
      </c>
      <c r="B35" s="35" t="s">
        <v>79</v>
      </c>
      <c r="C35" s="41"/>
      <c r="D35" s="43"/>
      <c r="E35" s="189"/>
      <c r="F35" s="190">
        <f t="shared" ref="F35:F41" si="11">E35*D35</f>
        <v>0</v>
      </c>
      <c r="G35" s="184"/>
      <c r="H35" s="227"/>
      <c r="I35" s="228"/>
      <c r="J35" s="220"/>
      <c r="K35" s="220">
        <f t="shared" ref="K35:K41" si="12">SUM(H35:J35)</f>
        <v>0</v>
      </c>
      <c r="L35" s="190">
        <f t="shared" ref="L35:L41" si="13">F35-K35</f>
        <v>0</v>
      </c>
      <c r="M35" s="250"/>
      <c r="N35" s="29"/>
      <c r="O35" s="104" t="s">
        <v>26</v>
      </c>
      <c r="P35" s="105" t="str">
        <f t="shared" ref="P35:P41" si="14">B35</f>
        <v>autre - à préciser</v>
      </c>
      <c r="Q35" s="114"/>
      <c r="R35" s="107">
        <f t="shared" ref="R35:R41" si="15">D35</f>
        <v>0</v>
      </c>
      <c r="S35" s="108">
        <f t="shared" ref="S35:S41" si="16">E35*$J$3</f>
        <v>0</v>
      </c>
      <c r="T35" s="109">
        <f t="shared" ref="T35:T41" si="17">S35*R35</f>
        <v>0</v>
      </c>
      <c r="U35" s="97"/>
      <c r="V35" s="157">
        <f t="shared" ref="V35:V41" si="18">H35*$J$3</f>
        <v>0</v>
      </c>
      <c r="W35" s="167">
        <f t="shared" ref="W35:W41" si="19">I35*$J$3</f>
        <v>0</v>
      </c>
      <c r="X35" s="162">
        <f t="shared" ref="X35:X41" si="20">J35*$J$3</f>
        <v>0</v>
      </c>
      <c r="Y35" s="109">
        <f t="shared" ref="Y35:Y41" si="21">SUM(V35:X35)</f>
        <v>0</v>
      </c>
      <c r="Z35" s="109">
        <f t="shared" ref="Z35:Z41" si="22">T35-Y35</f>
        <v>0</v>
      </c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</row>
    <row r="36" spans="1:37" ht="12.75">
      <c r="A36" s="34" t="s">
        <v>27</v>
      </c>
      <c r="B36" s="35" t="s">
        <v>79</v>
      </c>
      <c r="C36" s="41"/>
      <c r="D36" s="43"/>
      <c r="E36" s="189"/>
      <c r="F36" s="190">
        <f t="shared" si="11"/>
        <v>0</v>
      </c>
      <c r="G36" s="184"/>
      <c r="H36" s="227"/>
      <c r="I36" s="228"/>
      <c r="J36" s="220"/>
      <c r="K36" s="220">
        <f t="shared" si="12"/>
        <v>0</v>
      </c>
      <c r="L36" s="190">
        <f t="shared" si="13"/>
        <v>0</v>
      </c>
      <c r="M36" s="250"/>
      <c r="N36" s="29"/>
      <c r="O36" s="104" t="s">
        <v>27</v>
      </c>
      <c r="P36" s="105" t="str">
        <f t="shared" si="14"/>
        <v>autre - à préciser</v>
      </c>
      <c r="Q36" s="114"/>
      <c r="R36" s="107">
        <f t="shared" si="15"/>
        <v>0</v>
      </c>
      <c r="S36" s="108">
        <f t="shared" si="16"/>
        <v>0</v>
      </c>
      <c r="T36" s="109">
        <f t="shared" si="17"/>
        <v>0</v>
      </c>
      <c r="U36" s="97"/>
      <c r="V36" s="157">
        <f t="shared" si="18"/>
        <v>0</v>
      </c>
      <c r="W36" s="167">
        <f t="shared" si="19"/>
        <v>0</v>
      </c>
      <c r="X36" s="162">
        <f t="shared" si="20"/>
        <v>0</v>
      </c>
      <c r="Y36" s="109">
        <f t="shared" si="21"/>
        <v>0</v>
      </c>
      <c r="Z36" s="109">
        <f t="shared" si="22"/>
        <v>0</v>
      </c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</row>
    <row r="37" spans="1:37" ht="12.75">
      <c r="A37" s="34" t="s">
        <v>134</v>
      </c>
      <c r="B37" s="35" t="s">
        <v>79</v>
      </c>
      <c r="C37" s="41"/>
      <c r="D37" s="43"/>
      <c r="E37" s="189"/>
      <c r="F37" s="190">
        <f t="shared" si="11"/>
        <v>0</v>
      </c>
      <c r="G37" s="184"/>
      <c r="H37" s="227"/>
      <c r="I37" s="228"/>
      <c r="J37" s="220"/>
      <c r="K37" s="220">
        <f t="shared" si="12"/>
        <v>0</v>
      </c>
      <c r="L37" s="190">
        <f t="shared" si="13"/>
        <v>0</v>
      </c>
      <c r="M37" s="250"/>
      <c r="N37" s="29"/>
      <c r="O37" s="104" t="s">
        <v>134</v>
      </c>
      <c r="P37" s="105" t="str">
        <f t="shared" si="14"/>
        <v>autre - à préciser</v>
      </c>
      <c r="Q37" s="114"/>
      <c r="R37" s="107">
        <f t="shared" si="15"/>
        <v>0</v>
      </c>
      <c r="S37" s="108">
        <f t="shared" si="16"/>
        <v>0</v>
      </c>
      <c r="T37" s="109">
        <f t="shared" si="17"/>
        <v>0</v>
      </c>
      <c r="U37" s="97"/>
      <c r="V37" s="157">
        <f t="shared" si="18"/>
        <v>0</v>
      </c>
      <c r="W37" s="167">
        <f t="shared" si="19"/>
        <v>0</v>
      </c>
      <c r="X37" s="162">
        <f t="shared" si="20"/>
        <v>0</v>
      </c>
      <c r="Y37" s="109">
        <f t="shared" si="21"/>
        <v>0</v>
      </c>
      <c r="Z37" s="109">
        <f t="shared" si="22"/>
        <v>0</v>
      </c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</row>
    <row r="38" spans="1:37" ht="12.75">
      <c r="A38" s="34" t="s">
        <v>135</v>
      </c>
      <c r="B38" s="35" t="s">
        <v>79</v>
      </c>
      <c r="C38" s="41"/>
      <c r="D38" s="43"/>
      <c r="E38" s="189"/>
      <c r="F38" s="190">
        <f t="shared" si="11"/>
        <v>0</v>
      </c>
      <c r="G38" s="184"/>
      <c r="H38" s="227"/>
      <c r="I38" s="228"/>
      <c r="J38" s="220"/>
      <c r="K38" s="220">
        <f t="shared" si="12"/>
        <v>0</v>
      </c>
      <c r="L38" s="190">
        <f t="shared" si="13"/>
        <v>0</v>
      </c>
      <c r="M38" s="250"/>
      <c r="N38" s="29"/>
      <c r="O38" s="104" t="s">
        <v>135</v>
      </c>
      <c r="P38" s="105" t="str">
        <f t="shared" si="14"/>
        <v>autre - à préciser</v>
      </c>
      <c r="Q38" s="114"/>
      <c r="R38" s="107">
        <f t="shared" si="15"/>
        <v>0</v>
      </c>
      <c r="S38" s="108">
        <f t="shared" si="16"/>
        <v>0</v>
      </c>
      <c r="T38" s="109">
        <f t="shared" si="17"/>
        <v>0</v>
      </c>
      <c r="U38" s="97"/>
      <c r="V38" s="157">
        <f t="shared" si="18"/>
        <v>0</v>
      </c>
      <c r="W38" s="167">
        <f t="shared" si="19"/>
        <v>0</v>
      </c>
      <c r="X38" s="162">
        <f t="shared" si="20"/>
        <v>0</v>
      </c>
      <c r="Y38" s="109">
        <f t="shared" si="21"/>
        <v>0</v>
      </c>
      <c r="Z38" s="109">
        <f t="shared" si="22"/>
        <v>0</v>
      </c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</row>
    <row r="39" spans="1:37" ht="12.75">
      <c r="A39" s="34" t="s">
        <v>136</v>
      </c>
      <c r="B39" s="35" t="s">
        <v>79</v>
      </c>
      <c r="C39" s="41"/>
      <c r="D39" s="43"/>
      <c r="E39" s="189"/>
      <c r="F39" s="190">
        <f t="shared" si="11"/>
        <v>0</v>
      </c>
      <c r="G39" s="184"/>
      <c r="H39" s="227"/>
      <c r="I39" s="228"/>
      <c r="J39" s="220"/>
      <c r="K39" s="220">
        <f t="shared" si="12"/>
        <v>0</v>
      </c>
      <c r="L39" s="190">
        <f t="shared" si="13"/>
        <v>0</v>
      </c>
      <c r="M39" s="250"/>
      <c r="N39" s="29"/>
      <c r="O39" s="104" t="s">
        <v>136</v>
      </c>
      <c r="P39" s="105" t="str">
        <f t="shared" si="14"/>
        <v>autre - à préciser</v>
      </c>
      <c r="Q39" s="114"/>
      <c r="R39" s="107">
        <f t="shared" si="15"/>
        <v>0</v>
      </c>
      <c r="S39" s="108">
        <f t="shared" si="16"/>
        <v>0</v>
      </c>
      <c r="T39" s="109">
        <f t="shared" si="17"/>
        <v>0</v>
      </c>
      <c r="U39" s="97"/>
      <c r="V39" s="157">
        <f t="shared" si="18"/>
        <v>0</v>
      </c>
      <c r="W39" s="167">
        <f t="shared" si="19"/>
        <v>0</v>
      </c>
      <c r="X39" s="162">
        <f t="shared" si="20"/>
        <v>0</v>
      </c>
      <c r="Y39" s="109">
        <f t="shared" si="21"/>
        <v>0</v>
      </c>
      <c r="Z39" s="109">
        <f t="shared" si="22"/>
        <v>0</v>
      </c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</row>
    <row r="40" spans="1:37" ht="12.75">
      <c r="A40" s="34" t="s">
        <v>137</v>
      </c>
      <c r="B40" s="35" t="s">
        <v>79</v>
      </c>
      <c r="C40" s="41"/>
      <c r="D40" s="43"/>
      <c r="E40" s="189"/>
      <c r="F40" s="190">
        <f t="shared" si="11"/>
        <v>0</v>
      </c>
      <c r="G40" s="184"/>
      <c r="H40" s="227"/>
      <c r="I40" s="228"/>
      <c r="J40" s="220"/>
      <c r="K40" s="220">
        <f t="shared" si="12"/>
        <v>0</v>
      </c>
      <c r="L40" s="190">
        <f t="shared" si="13"/>
        <v>0</v>
      </c>
      <c r="M40" s="250"/>
      <c r="N40" s="29"/>
      <c r="O40" s="104" t="s">
        <v>137</v>
      </c>
      <c r="P40" s="105" t="str">
        <f t="shared" si="14"/>
        <v>autre - à préciser</v>
      </c>
      <c r="Q40" s="114"/>
      <c r="R40" s="107">
        <f t="shared" si="15"/>
        <v>0</v>
      </c>
      <c r="S40" s="108">
        <f t="shared" si="16"/>
        <v>0</v>
      </c>
      <c r="T40" s="109">
        <f t="shared" si="17"/>
        <v>0</v>
      </c>
      <c r="U40" s="97"/>
      <c r="V40" s="157">
        <f t="shared" si="18"/>
        <v>0</v>
      </c>
      <c r="W40" s="167">
        <f t="shared" si="19"/>
        <v>0</v>
      </c>
      <c r="X40" s="162">
        <f t="shared" si="20"/>
        <v>0</v>
      </c>
      <c r="Y40" s="109">
        <f t="shared" si="21"/>
        <v>0</v>
      </c>
      <c r="Z40" s="109">
        <f t="shared" si="22"/>
        <v>0</v>
      </c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</row>
    <row r="41" spans="1:37" ht="12.75">
      <c r="A41" s="34" t="s">
        <v>138</v>
      </c>
      <c r="B41" s="35" t="s">
        <v>79</v>
      </c>
      <c r="C41" s="41"/>
      <c r="D41" s="43"/>
      <c r="E41" s="189"/>
      <c r="F41" s="190">
        <f t="shared" si="11"/>
        <v>0</v>
      </c>
      <c r="G41" s="184"/>
      <c r="H41" s="227"/>
      <c r="I41" s="228"/>
      <c r="J41" s="220"/>
      <c r="K41" s="220">
        <f t="shared" si="12"/>
        <v>0</v>
      </c>
      <c r="L41" s="190">
        <f t="shared" si="13"/>
        <v>0</v>
      </c>
      <c r="M41" s="250"/>
      <c r="N41" s="29"/>
      <c r="O41" s="104" t="s">
        <v>138</v>
      </c>
      <c r="P41" s="105" t="str">
        <f t="shared" si="14"/>
        <v>autre - à préciser</v>
      </c>
      <c r="Q41" s="114"/>
      <c r="R41" s="107">
        <f t="shared" si="15"/>
        <v>0</v>
      </c>
      <c r="S41" s="108">
        <f t="shared" si="16"/>
        <v>0</v>
      </c>
      <c r="T41" s="109">
        <f t="shared" si="17"/>
        <v>0</v>
      </c>
      <c r="U41" s="97"/>
      <c r="V41" s="157">
        <f t="shared" si="18"/>
        <v>0</v>
      </c>
      <c r="W41" s="167">
        <f t="shared" si="19"/>
        <v>0</v>
      </c>
      <c r="X41" s="162">
        <f t="shared" si="20"/>
        <v>0</v>
      </c>
      <c r="Y41" s="109">
        <f t="shared" si="21"/>
        <v>0</v>
      </c>
      <c r="Z41" s="109">
        <f t="shared" si="22"/>
        <v>0</v>
      </c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</row>
    <row r="42" spans="1:37" ht="12.75">
      <c r="A42" s="34" t="s">
        <v>139</v>
      </c>
      <c r="B42" s="35" t="s">
        <v>79</v>
      </c>
      <c r="C42" s="41"/>
      <c r="D42" s="43"/>
      <c r="E42" s="189"/>
      <c r="F42" s="190">
        <f>E42*D42</f>
        <v>0</v>
      </c>
      <c r="G42" s="184"/>
      <c r="H42" s="227"/>
      <c r="I42" s="228"/>
      <c r="J42" s="220"/>
      <c r="K42" s="220">
        <f>SUM(H42:J42)</f>
        <v>0</v>
      </c>
      <c r="L42" s="190">
        <f>F42-K42</f>
        <v>0</v>
      </c>
      <c r="M42" s="250"/>
      <c r="N42" s="29"/>
      <c r="O42" s="104" t="s">
        <v>139</v>
      </c>
      <c r="P42" s="105" t="str">
        <f>B42</f>
        <v>autre - à préciser</v>
      </c>
      <c r="Q42" s="114"/>
      <c r="R42" s="107">
        <f>D42</f>
        <v>0</v>
      </c>
      <c r="S42" s="108">
        <f>E42*$J$3</f>
        <v>0</v>
      </c>
      <c r="T42" s="109">
        <f>S42*R42</f>
        <v>0</v>
      </c>
      <c r="U42" s="97"/>
      <c r="V42" s="157">
        <f>H42*$J$3</f>
        <v>0</v>
      </c>
      <c r="W42" s="167">
        <f t="shared" si="10"/>
        <v>0</v>
      </c>
      <c r="X42" s="162">
        <f>J42*$J$3</f>
        <v>0</v>
      </c>
      <c r="Y42" s="109">
        <f>SUM(V42:X42)</f>
        <v>0</v>
      </c>
      <c r="Z42" s="109">
        <f>T42-Y42</f>
        <v>0</v>
      </c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</row>
    <row r="43" spans="1:37" ht="13.5" thickBot="1">
      <c r="A43" s="34" t="s">
        <v>140</v>
      </c>
      <c r="B43" s="35" t="s">
        <v>79</v>
      </c>
      <c r="C43" s="42"/>
      <c r="D43" s="43"/>
      <c r="E43" s="189"/>
      <c r="F43" s="192">
        <f>E43*D43</f>
        <v>0</v>
      </c>
      <c r="G43" s="184"/>
      <c r="H43" s="227"/>
      <c r="I43" s="228"/>
      <c r="J43" s="220"/>
      <c r="K43" s="239">
        <f>SUM(H43:J43)</f>
        <v>0</v>
      </c>
      <c r="L43" s="192">
        <f>F43-K43</f>
        <v>0</v>
      </c>
      <c r="M43" s="250"/>
      <c r="N43" s="29"/>
      <c r="O43" s="104" t="s">
        <v>140</v>
      </c>
      <c r="P43" s="105" t="str">
        <f>B43</f>
        <v>autre - à préciser</v>
      </c>
      <c r="Q43" s="115"/>
      <c r="R43" s="107">
        <f>D43</f>
        <v>0</v>
      </c>
      <c r="S43" s="108">
        <f>E43*$J$3</f>
        <v>0</v>
      </c>
      <c r="T43" s="112">
        <f>S43*R43</f>
        <v>0</v>
      </c>
      <c r="U43" s="97"/>
      <c r="V43" s="158">
        <f>H43*$J$3</f>
        <v>0</v>
      </c>
      <c r="W43" s="168">
        <f t="shared" si="10"/>
        <v>0</v>
      </c>
      <c r="X43" s="163">
        <f>J43*$J$3</f>
        <v>0</v>
      </c>
      <c r="Y43" s="112">
        <f>SUM(V43:X43)</f>
        <v>0</v>
      </c>
      <c r="Z43" s="112">
        <f>T43-Y43</f>
        <v>0</v>
      </c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</row>
    <row r="44" spans="1:37" ht="21.75" customHeight="1" thickBot="1">
      <c r="A44" s="368" t="s">
        <v>28</v>
      </c>
      <c r="B44" s="369"/>
      <c r="C44" s="28"/>
      <c r="D44" s="28"/>
      <c r="E44" s="182"/>
      <c r="F44" s="183">
        <f>SUM(F32:F43)</f>
        <v>0</v>
      </c>
      <c r="G44" s="184"/>
      <c r="H44" s="185">
        <f>SUM(H32:H43)</f>
        <v>0</v>
      </c>
      <c r="I44" s="186">
        <f>SUM(I32:I43)</f>
        <v>0</v>
      </c>
      <c r="J44" s="183">
        <f>SUM(J32:J43)</f>
        <v>0</v>
      </c>
      <c r="K44" s="183">
        <f>SUM(K32:K43)</f>
        <v>0</v>
      </c>
      <c r="L44" s="183">
        <f>SUM(L32:L43)</f>
        <v>0</v>
      </c>
      <c r="M44" s="250"/>
      <c r="N44" s="29"/>
      <c r="O44" s="397" t="s">
        <v>28</v>
      </c>
      <c r="P44" s="398"/>
      <c r="Q44" s="94"/>
      <c r="R44" s="94"/>
      <c r="S44" s="95"/>
      <c r="T44" s="96">
        <f>SUM(T32:T43)</f>
        <v>0</v>
      </c>
      <c r="U44" s="97"/>
      <c r="V44" s="268">
        <f>SUM(V32:V43)</f>
        <v>0</v>
      </c>
      <c r="W44" s="269">
        <f>SUM(W32:W43)</f>
        <v>0</v>
      </c>
      <c r="X44" s="270">
        <f>SUM(X32:X43)</f>
        <v>0</v>
      </c>
      <c r="Y44" s="113">
        <f>SUM(Y32:Y43)</f>
        <v>0</v>
      </c>
      <c r="Z44" s="113">
        <f>SUM(Z32:Z43)</f>
        <v>0</v>
      </c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</row>
    <row r="45" spans="1:37" s="297" customFormat="1" ht="25.5" customHeight="1" thickBot="1">
      <c r="A45" s="370" t="s">
        <v>141</v>
      </c>
      <c r="B45" s="371"/>
      <c r="C45" s="275"/>
      <c r="D45" s="276"/>
      <c r="E45" s="277"/>
      <c r="F45" s="278">
        <f>SUM(F44,F30,F24,F20)</f>
        <v>0</v>
      </c>
      <c r="G45" s="279"/>
      <c r="H45" s="294">
        <f>SUM(H44,H30,H24,H20)</f>
        <v>0</v>
      </c>
      <c r="I45" s="298">
        <f>SUM(I44,I30,I24,I20)</f>
        <v>0</v>
      </c>
      <c r="J45" s="278">
        <f>SUM(J44,J30,J24,J20)</f>
        <v>0</v>
      </c>
      <c r="K45" s="278">
        <f>SUM(K44,K30,K24,K20)</f>
        <v>0</v>
      </c>
      <c r="L45" s="278">
        <f>SUM(L44,L42,L28,L22,L18)</f>
        <v>0</v>
      </c>
      <c r="M45" s="250"/>
      <c r="N45" s="280"/>
      <c r="O45" s="405" t="str">
        <f>A45</f>
        <v>TOTAL COUTS DIRECTS DU PROJET (1 à 4)</v>
      </c>
      <c r="P45" s="406"/>
      <c r="Q45" s="281"/>
      <c r="R45" s="282"/>
      <c r="S45" s="283"/>
      <c r="T45" s="284">
        <f>SUM(T44,T30,T24,T20)</f>
        <v>0</v>
      </c>
      <c r="U45" s="285"/>
      <c r="V45" s="299">
        <f>SUM(V44,V30,V24,V20)</f>
        <v>0</v>
      </c>
      <c r="W45" s="300">
        <f>SUM(W44,W30,W24,W20)</f>
        <v>0</v>
      </c>
      <c r="X45" s="301">
        <f>SUM(X44,X30,X24,X20)</f>
        <v>0</v>
      </c>
      <c r="Y45" s="289">
        <f>SUM(Y44,Y30,Y24,Y20)</f>
        <v>0</v>
      </c>
      <c r="Z45" s="289">
        <f>SUM(Z44,Z42,Z28,Z22,Z18)</f>
        <v>0</v>
      </c>
      <c r="AA45" s="296"/>
      <c r="AB45" s="296"/>
      <c r="AC45" s="296"/>
      <c r="AD45" s="296"/>
      <c r="AE45" s="296"/>
      <c r="AF45" s="296"/>
      <c r="AG45" s="296"/>
      <c r="AH45" s="296"/>
      <c r="AI45" s="296"/>
      <c r="AJ45" s="296"/>
      <c r="AK45" s="296"/>
    </row>
    <row r="46" spans="1:37" ht="23.25" customHeight="1" thickBot="1">
      <c r="A46" s="368" t="s">
        <v>144</v>
      </c>
      <c r="B46" s="440"/>
      <c r="C46" s="441" t="s">
        <v>143</v>
      </c>
      <c r="D46" s="442"/>
      <c r="E46" s="443"/>
      <c r="F46" s="183"/>
      <c r="G46" s="184"/>
      <c r="H46" s="229"/>
      <c r="I46" s="230"/>
      <c r="J46" s="231"/>
      <c r="K46" s="231">
        <f>SUM(H46:J46)</f>
        <v>0</v>
      </c>
      <c r="L46" s="183">
        <f>F46-K46</f>
        <v>0</v>
      </c>
      <c r="M46" s="250"/>
      <c r="N46" s="29"/>
      <c r="O46" s="397" t="s">
        <v>95</v>
      </c>
      <c r="P46" s="444"/>
      <c r="Q46" s="436" t="str">
        <f>C46</f>
        <v>10 % du total des coûts directs du projet</v>
      </c>
      <c r="R46" s="429"/>
      <c r="S46" s="430"/>
      <c r="T46" s="96">
        <f>F46*$J$3</f>
        <v>0</v>
      </c>
      <c r="U46" s="97"/>
      <c r="V46" s="271">
        <f>H46*$J$3</f>
        <v>0</v>
      </c>
      <c r="W46" s="272">
        <f t="shared" si="10"/>
        <v>0</v>
      </c>
      <c r="X46" s="273">
        <f>J46*$J$3</f>
        <v>0</v>
      </c>
      <c r="Y46" s="274">
        <f>SUM(V46:X46)</f>
        <v>0</v>
      </c>
      <c r="Z46" s="274">
        <f>T46-Y46</f>
        <v>0</v>
      </c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</row>
    <row r="47" spans="1:37" s="297" customFormat="1" ht="25.5" customHeight="1" thickBot="1">
      <c r="A47" s="370" t="s">
        <v>142</v>
      </c>
      <c r="B47" s="371"/>
      <c r="C47" s="275"/>
      <c r="D47" s="276"/>
      <c r="E47" s="277"/>
      <c r="F47" s="278">
        <f>SUM(F46,F44,F30,F24,F20)</f>
        <v>0</v>
      </c>
      <c r="G47" s="279"/>
      <c r="H47" s="294">
        <f>H45+H46</f>
        <v>0</v>
      </c>
      <c r="I47" s="298">
        <f>I45+I46</f>
        <v>0</v>
      </c>
      <c r="J47" s="278">
        <f>J45+J46</f>
        <v>0</v>
      </c>
      <c r="K47" s="278">
        <f>K45+K46</f>
        <v>0</v>
      </c>
      <c r="L47" s="278">
        <f>SUM(L46,L44,L30,L24,L20)</f>
        <v>0</v>
      </c>
      <c r="M47" s="307"/>
      <c r="N47" s="280"/>
      <c r="O47" s="405" t="s">
        <v>29</v>
      </c>
      <c r="P47" s="406"/>
      <c r="Q47" s="281"/>
      <c r="R47" s="282"/>
      <c r="S47" s="283"/>
      <c r="T47" s="284">
        <f>SUM(T46,T44,T30,T24,T20)</f>
        <v>0</v>
      </c>
      <c r="U47" s="285"/>
      <c r="V47" s="286">
        <f>V45+V46</f>
        <v>0</v>
      </c>
      <c r="W47" s="287">
        <f>W45+W46</f>
        <v>0</v>
      </c>
      <c r="X47" s="288">
        <f>X45+X46</f>
        <v>0</v>
      </c>
      <c r="Y47" s="284">
        <f>Y45+Y46</f>
        <v>0</v>
      </c>
      <c r="Z47" s="284">
        <f>SUM(Z46,Z44,Z30,Z24,Z20)</f>
        <v>0</v>
      </c>
      <c r="AA47" s="296"/>
      <c r="AB47" s="296"/>
      <c r="AC47" s="296"/>
      <c r="AD47" s="296"/>
      <c r="AE47" s="296"/>
      <c r="AF47" s="296"/>
      <c r="AG47" s="296"/>
      <c r="AH47" s="296"/>
      <c r="AI47" s="296"/>
      <c r="AJ47" s="296"/>
      <c r="AK47" s="296"/>
    </row>
    <row r="48" spans="1:37" ht="13.5" thickBot="1">
      <c r="A48" s="44"/>
      <c r="B48" s="45"/>
      <c r="C48" s="46"/>
      <c r="D48" s="47"/>
      <c r="E48" s="194"/>
      <c r="F48" s="195"/>
      <c r="G48" s="184"/>
      <c r="H48" s="196"/>
      <c r="I48" s="195"/>
      <c r="J48" s="197"/>
      <c r="K48" s="198"/>
      <c r="L48" s="198"/>
      <c r="M48" s="250"/>
      <c r="N48" s="29"/>
      <c r="O48" s="116"/>
      <c r="P48" s="117"/>
      <c r="Q48" s="118"/>
      <c r="R48" s="119"/>
      <c r="S48" s="120"/>
      <c r="T48" s="121"/>
      <c r="U48" s="97"/>
      <c r="V48" s="122"/>
      <c r="W48" s="121"/>
      <c r="X48" s="123"/>
      <c r="Y48" s="123"/>
      <c r="Z48" s="12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</row>
    <row r="49" spans="1:37" ht="26.45" customHeight="1" thickBot="1">
      <c r="A49" s="407" t="s">
        <v>80</v>
      </c>
      <c r="B49" s="408"/>
      <c r="C49" s="252" t="s">
        <v>81</v>
      </c>
      <c r="D49" s="252" t="s">
        <v>82</v>
      </c>
      <c r="E49" s="199" t="s">
        <v>37</v>
      </c>
      <c r="F49" s="245" t="s">
        <v>116</v>
      </c>
      <c r="G49" s="201"/>
      <c r="H49" s="202" t="str">
        <f>H5</f>
        <v>Part 2020</v>
      </c>
      <c r="I49" s="203" t="str">
        <f>I5</f>
        <v>Part 2021</v>
      </c>
      <c r="J49" s="200" t="str">
        <f>J5</f>
        <v>Part 2022</v>
      </c>
      <c r="K49" s="204" t="s">
        <v>92</v>
      </c>
      <c r="L49" s="204" t="s">
        <v>93</v>
      </c>
      <c r="M49" s="307"/>
      <c r="N49" s="48"/>
      <c r="O49" s="409" t="s">
        <v>80</v>
      </c>
      <c r="P49" s="410"/>
      <c r="Q49" s="124" t="s">
        <v>81</v>
      </c>
      <c r="R49" s="124" t="s">
        <v>82</v>
      </c>
      <c r="S49" s="125" t="s">
        <v>37</v>
      </c>
      <c r="T49" s="126" t="s">
        <v>83</v>
      </c>
      <c r="U49" s="127"/>
      <c r="V49" s="246" t="str">
        <f>+H49</f>
        <v>Part 2020</v>
      </c>
      <c r="W49" s="247" t="str">
        <f>+I49</f>
        <v>Part 2021</v>
      </c>
      <c r="X49" s="248" t="str">
        <f>+J49</f>
        <v>Part 2022</v>
      </c>
      <c r="Y49" s="126" t="s">
        <v>84</v>
      </c>
      <c r="Z49" s="126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</row>
    <row r="50" spans="1:37" ht="16.5" customHeight="1" thickBot="1">
      <c r="A50" s="411" t="s">
        <v>94</v>
      </c>
      <c r="B50" s="412"/>
      <c r="C50" s="244" t="s">
        <v>115</v>
      </c>
      <c r="D50" s="49"/>
      <c r="E50" s="205" t="e">
        <f t="shared" ref="E50:E57" si="23">F50/$F$58</f>
        <v>#DIV/0!</v>
      </c>
      <c r="F50" s="206"/>
      <c r="G50" s="184"/>
      <c r="H50" s="232"/>
      <c r="I50" s="233"/>
      <c r="J50" s="234"/>
      <c r="K50" s="234">
        <f t="shared" ref="K50:K57" si="24">SUM(H50:J50)</f>
        <v>0</v>
      </c>
      <c r="L50" s="207">
        <f t="shared" ref="L50:L57" si="25">F50-K50</f>
        <v>0</v>
      </c>
      <c r="M50" s="250"/>
      <c r="N50" s="29"/>
      <c r="O50" s="411" t="s">
        <v>94</v>
      </c>
      <c r="P50" s="412"/>
      <c r="Q50" s="243" t="s">
        <v>115</v>
      </c>
      <c r="R50" s="94"/>
      <c r="S50" s="128" t="e">
        <f>T50/$T$58</f>
        <v>#DIV/0!</v>
      </c>
      <c r="T50" s="109">
        <f>F50*$J$3</f>
        <v>0</v>
      </c>
      <c r="U50" s="97"/>
      <c r="V50" s="129">
        <f>H50*$J$3</f>
        <v>0</v>
      </c>
      <c r="W50" s="130">
        <f>I50*$J$3</f>
        <v>0</v>
      </c>
      <c r="X50" s="131">
        <f>J50*$J$3</f>
        <v>0</v>
      </c>
      <c r="Y50" s="131">
        <f t="shared" ref="Y50:Y57" si="26">SUM(V50:X50)</f>
        <v>0</v>
      </c>
      <c r="Z50" s="131">
        <f t="shared" ref="Z50:Z57" si="27">T50-Y50</f>
        <v>0</v>
      </c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</row>
    <row r="51" spans="1:37" ht="12" customHeight="1">
      <c r="A51" s="403" t="s">
        <v>111</v>
      </c>
      <c r="B51" s="404"/>
      <c r="C51" s="36"/>
      <c r="D51" s="36"/>
      <c r="E51" s="205" t="e">
        <f t="shared" si="23"/>
        <v>#DIV/0!</v>
      </c>
      <c r="F51" s="206"/>
      <c r="G51" s="184"/>
      <c r="H51" s="232"/>
      <c r="I51" s="233"/>
      <c r="J51" s="234"/>
      <c r="K51" s="234">
        <f t="shared" si="24"/>
        <v>0</v>
      </c>
      <c r="L51" s="207">
        <f t="shared" si="25"/>
        <v>0</v>
      </c>
      <c r="M51" s="36"/>
      <c r="N51" s="29"/>
      <c r="O51" s="401" t="s">
        <v>111</v>
      </c>
      <c r="P51" s="402"/>
      <c r="Q51" s="242"/>
      <c r="R51" s="250"/>
      <c r="S51" s="128" t="e">
        <f>T51/$T$58</f>
        <v>#DIV/0!</v>
      </c>
      <c r="T51" s="109">
        <f t="shared" ref="T51:T57" si="28">F51*$J$3</f>
        <v>0</v>
      </c>
      <c r="U51" s="97"/>
      <c r="V51" s="129">
        <f t="shared" ref="V51:V57" si="29">H51*$J$3</f>
        <v>0</v>
      </c>
      <c r="W51" s="130">
        <f t="shared" ref="W51:W57" si="30">I51*$J$3</f>
        <v>0</v>
      </c>
      <c r="X51" s="131">
        <f t="shared" ref="X51:X57" si="31">J51*$J$3</f>
        <v>0</v>
      </c>
      <c r="Y51" s="131">
        <f t="shared" si="26"/>
        <v>0</v>
      </c>
      <c r="Z51" s="131">
        <f t="shared" si="27"/>
        <v>0</v>
      </c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</row>
    <row r="52" spans="1:37" ht="39" customHeight="1">
      <c r="A52" s="403" t="s">
        <v>160</v>
      </c>
      <c r="B52" s="404"/>
      <c r="C52" s="36"/>
      <c r="D52" s="36"/>
      <c r="E52" s="205" t="e">
        <f t="shared" si="23"/>
        <v>#DIV/0!</v>
      </c>
      <c r="F52" s="206"/>
      <c r="G52" s="184"/>
      <c r="H52" s="232"/>
      <c r="I52" s="233"/>
      <c r="J52" s="234"/>
      <c r="K52" s="234">
        <f t="shared" si="24"/>
        <v>0</v>
      </c>
      <c r="L52" s="207">
        <f t="shared" si="25"/>
        <v>0</v>
      </c>
      <c r="M52" s="250"/>
      <c r="N52" s="29"/>
      <c r="O52" s="401" t="s">
        <v>112</v>
      </c>
      <c r="P52" s="402"/>
      <c r="Q52" s="242"/>
      <c r="R52" s="250"/>
      <c r="S52" s="128" t="e">
        <f t="shared" ref="S52:S57" si="32">T52/$T$58</f>
        <v>#DIV/0!</v>
      </c>
      <c r="T52" s="109">
        <f t="shared" si="28"/>
        <v>0</v>
      </c>
      <c r="U52" s="97"/>
      <c r="V52" s="129">
        <f t="shared" si="29"/>
        <v>0</v>
      </c>
      <c r="W52" s="130">
        <f t="shared" si="30"/>
        <v>0</v>
      </c>
      <c r="X52" s="131">
        <f t="shared" si="31"/>
        <v>0</v>
      </c>
      <c r="Y52" s="131">
        <f t="shared" si="26"/>
        <v>0</v>
      </c>
      <c r="Z52" s="131">
        <f t="shared" si="27"/>
        <v>0</v>
      </c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</row>
    <row r="53" spans="1:37" ht="65.099999999999994" customHeight="1">
      <c r="A53" s="416" t="s">
        <v>161</v>
      </c>
      <c r="B53" s="417"/>
      <c r="C53" s="36"/>
      <c r="D53" s="36"/>
      <c r="E53" s="205" t="e">
        <f t="shared" si="23"/>
        <v>#DIV/0!</v>
      </c>
      <c r="F53" s="206"/>
      <c r="G53" s="184"/>
      <c r="H53" s="232"/>
      <c r="I53" s="233"/>
      <c r="J53" s="234"/>
      <c r="K53" s="234">
        <f t="shared" si="24"/>
        <v>0</v>
      </c>
      <c r="L53" s="207">
        <f t="shared" si="25"/>
        <v>0</v>
      </c>
      <c r="M53" s="250"/>
      <c r="N53" s="29"/>
      <c r="O53" s="401" t="s">
        <v>113</v>
      </c>
      <c r="P53" s="402"/>
      <c r="Q53" s="242"/>
      <c r="R53" s="250"/>
      <c r="S53" s="128" t="e">
        <f t="shared" si="32"/>
        <v>#DIV/0!</v>
      </c>
      <c r="T53" s="109">
        <f t="shared" si="28"/>
        <v>0</v>
      </c>
      <c r="U53" s="97"/>
      <c r="V53" s="129">
        <f t="shared" si="29"/>
        <v>0</v>
      </c>
      <c r="W53" s="130">
        <f t="shared" si="30"/>
        <v>0</v>
      </c>
      <c r="X53" s="131">
        <f t="shared" si="31"/>
        <v>0</v>
      </c>
      <c r="Y53" s="131">
        <f t="shared" si="26"/>
        <v>0</v>
      </c>
      <c r="Z53" s="131">
        <f t="shared" si="27"/>
        <v>0</v>
      </c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</row>
    <row r="54" spans="1:37" ht="12" customHeight="1">
      <c r="A54" s="403" t="s">
        <v>113</v>
      </c>
      <c r="B54" s="404"/>
      <c r="C54" s="36"/>
      <c r="D54" s="36"/>
      <c r="E54" s="205" t="e">
        <f t="shared" si="23"/>
        <v>#DIV/0!</v>
      </c>
      <c r="F54" s="206"/>
      <c r="G54" s="184"/>
      <c r="H54" s="232"/>
      <c r="I54" s="233"/>
      <c r="J54" s="234"/>
      <c r="K54" s="234"/>
      <c r="L54" s="207"/>
      <c r="M54" s="250"/>
      <c r="N54" s="29"/>
      <c r="O54" s="401" t="s">
        <v>113</v>
      </c>
      <c r="P54" s="402"/>
      <c r="Q54" s="242"/>
      <c r="R54" s="250"/>
      <c r="S54" s="128" t="e">
        <f t="shared" si="32"/>
        <v>#DIV/0!</v>
      </c>
      <c r="T54" s="109"/>
      <c r="U54" s="97"/>
      <c r="V54" s="129"/>
      <c r="W54" s="130"/>
      <c r="X54" s="131"/>
      <c r="Y54" s="131"/>
      <c r="Z54" s="131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</row>
    <row r="55" spans="1:37" ht="12" customHeight="1">
      <c r="A55" s="403" t="s">
        <v>113</v>
      </c>
      <c r="B55" s="404"/>
      <c r="C55" s="36"/>
      <c r="D55" s="36"/>
      <c r="E55" s="205" t="e">
        <f t="shared" si="23"/>
        <v>#DIV/0!</v>
      </c>
      <c r="F55" s="206"/>
      <c r="G55" s="184"/>
      <c r="H55" s="232"/>
      <c r="I55" s="233"/>
      <c r="J55" s="234"/>
      <c r="K55" s="234">
        <f t="shared" si="24"/>
        <v>0</v>
      </c>
      <c r="L55" s="207">
        <f t="shared" si="25"/>
        <v>0</v>
      </c>
      <c r="M55" s="250"/>
      <c r="N55" s="29"/>
      <c r="O55" s="401" t="s">
        <v>113</v>
      </c>
      <c r="P55" s="402"/>
      <c r="Q55" s="242"/>
      <c r="R55" s="250"/>
      <c r="S55" s="128" t="e">
        <f t="shared" si="32"/>
        <v>#DIV/0!</v>
      </c>
      <c r="T55" s="109">
        <f t="shared" si="28"/>
        <v>0</v>
      </c>
      <c r="U55" s="97"/>
      <c r="V55" s="129">
        <f t="shared" si="29"/>
        <v>0</v>
      </c>
      <c r="W55" s="130">
        <f t="shared" si="30"/>
        <v>0</v>
      </c>
      <c r="X55" s="131">
        <f t="shared" si="31"/>
        <v>0</v>
      </c>
      <c r="Y55" s="131">
        <f t="shared" si="26"/>
        <v>0</v>
      </c>
      <c r="Z55" s="131">
        <f t="shared" si="27"/>
        <v>0</v>
      </c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</row>
    <row r="56" spans="1:37" ht="12" customHeight="1">
      <c r="A56" s="403" t="s">
        <v>113</v>
      </c>
      <c r="B56" s="404"/>
      <c r="C56" s="36"/>
      <c r="D56" s="36"/>
      <c r="E56" s="205" t="e">
        <f t="shared" si="23"/>
        <v>#DIV/0!</v>
      </c>
      <c r="F56" s="206"/>
      <c r="G56" s="184"/>
      <c r="H56" s="232"/>
      <c r="I56" s="233"/>
      <c r="J56" s="234"/>
      <c r="K56" s="234">
        <f t="shared" si="24"/>
        <v>0</v>
      </c>
      <c r="L56" s="207">
        <f t="shared" si="25"/>
        <v>0</v>
      </c>
      <c r="M56" s="250"/>
      <c r="N56" s="29"/>
      <c r="O56" s="401" t="s">
        <v>113</v>
      </c>
      <c r="P56" s="402"/>
      <c r="Q56" s="242"/>
      <c r="R56" s="250"/>
      <c r="S56" s="128" t="e">
        <f t="shared" si="32"/>
        <v>#DIV/0!</v>
      </c>
      <c r="T56" s="109">
        <f t="shared" si="28"/>
        <v>0</v>
      </c>
      <c r="U56" s="97"/>
      <c r="V56" s="129">
        <f t="shared" si="29"/>
        <v>0</v>
      </c>
      <c r="W56" s="130">
        <f t="shared" si="30"/>
        <v>0</v>
      </c>
      <c r="X56" s="131">
        <f t="shared" si="31"/>
        <v>0</v>
      </c>
      <c r="Y56" s="131">
        <f t="shared" si="26"/>
        <v>0</v>
      </c>
      <c r="Z56" s="131">
        <f t="shared" si="27"/>
        <v>0</v>
      </c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</row>
    <row r="57" spans="1:37" ht="12.6" customHeight="1" thickBot="1">
      <c r="A57" s="437" t="s">
        <v>114</v>
      </c>
      <c r="B57" s="438"/>
      <c r="C57" s="39"/>
      <c r="D57" s="39"/>
      <c r="E57" s="208" t="e">
        <f t="shared" si="23"/>
        <v>#DIV/0!</v>
      </c>
      <c r="F57" s="206"/>
      <c r="G57" s="184"/>
      <c r="H57" s="232"/>
      <c r="I57" s="233"/>
      <c r="J57" s="234"/>
      <c r="K57" s="240">
        <f t="shared" si="24"/>
        <v>0</v>
      </c>
      <c r="L57" s="209">
        <f t="shared" si="25"/>
        <v>0</v>
      </c>
      <c r="M57" s="250"/>
      <c r="N57" s="29"/>
      <c r="O57" s="431" t="s">
        <v>114</v>
      </c>
      <c r="P57" s="432"/>
      <c r="Q57" s="249"/>
      <c r="R57" s="250"/>
      <c r="S57" s="128" t="e">
        <f t="shared" si="32"/>
        <v>#DIV/0!</v>
      </c>
      <c r="T57" s="109">
        <f t="shared" si="28"/>
        <v>0</v>
      </c>
      <c r="U57" s="97"/>
      <c r="V57" s="132">
        <f t="shared" si="29"/>
        <v>0</v>
      </c>
      <c r="W57" s="130">
        <f t="shared" si="30"/>
        <v>0</v>
      </c>
      <c r="X57" s="133">
        <f t="shared" si="31"/>
        <v>0</v>
      </c>
      <c r="Y57" s="133">
        <f t="shared" si="26"/>
        <v>0</v>
      </c>
      <c r="Z57" s="133">
        <f t="shared" si="27"/>
        <v>0</v>
      </c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</row>
    <row r="58" spans="1:37" s="297" customFormat="1" ht="24" customHeight="1" thickBot="1">
      <c r="A58" s="433" t="s">
        <v>24</v>
      </c>
      <c r="B58" s="434"/>
      <c r="C58" s="434"/>
      <c r="D58" s="435"/>
      <c r="E58" s="290" t="e">
        <f>SUM(E50:E57)</f>
        <v>#DIV/0!</v>
      </c>
      <c r="F58" s="278">
        <f>SUM(F50:F57)</f>
        <v>0</v>
      </c>
      <c r="G58" s="279"/>
      <c r="H58" s="294">
        <f>SUM(H50:H57)</f>
        <v>0</v>
      </c>
      <c r="I58" s="295">
        <f>SUM(I50:I57)</f>
        <v>0</v>
      </c>
      <c r="J58" s="278">
        <f>SUM(J50:J57)</f>
        <v>0</v>
      </c>
      <c r="K58" s="278">
        <f>SUM(K50:K57)</f>
        <v>0</v>
      </c>
      <c r="L58" s="278">
        <f>SUM(L50:L57)</f>
        <v>0</v>
      </c>
      <c r="M58" s="250"/>
      <c r="N58" s="280"/>
      <c r="O58" s="422" t="s">
        <v>24</v>
      </c>
      <c r="P58" s="423"/>
      <c r="Q58" s="423"/>
      <c r="R58" s="424"/>
      <c r="S58" s="291" t="e">
        <f>SUM(S50:S57)</f>
        <v>#DIV/0!</v>
      </c>
      <c r="T58" s="284">
        <f>SUM(T50:T57)</f>
        <v>0</v>
      </c>
      <c r="U58" s="285"/>
      <c r="V58" s="292">
        <f>SUM(V50:V57)</f>
        <v>0</v>
      </c>
      <c r="W58" s="293">
        <f>SUM(W50:W57)</f>
        <v>0</v>
      </c>
      <c r="X58" s="284">
        <f>SUM(X50:X57)</f>
        <v>0</v>
      </c>
      <c r="Y58" s="284">
        <f>SUM(Y50:Y57)</f>
        <v>0</v>
      </c>
      <c r="Z58" s="284">
        <f>SUM(Z50:Z57)</f>
        <v>0</v>
      </c>
      <c r="AA58" s="296"/>
      <c r="AB58" s="296"/>
      <c r="AC58" s="296"/>
      <c r="AD58" s="296"/>
      <c r="AE58" s="296"/>
      <c r="AF58" s="296"/>
      <c r="AG58" s="296"/>
      <c r="AH58" s="296"/>
      <c r="AI58" s="296"/>
      <c r="AJ58" s="296"/>
      <c r="AK58" s="296"/>
    </row>
    <row r="59" spans="1:37" ht="12.75" thickBot="1">
      <c r="A59" s="29"/>
      <c r="B59" s="1"/>
      <c r="C59" s="253" t="s">
        <v>86</v>
      </c>
      <c r="D59" s="254"/>
      <c r="E59" s="210"/>
      <c r="F59" s="211"/>
      <c r="G59" s="184"/>
      <c r="H59" s="212"/>
      <c r="I59" s="213"/>
      <c r="J59" s="214"/>
      <c r="K59" s="214"/>
      <c r="L59" s="214"/>
      <c r="M59" s="250"/>
      <c r="N59" s="29"/>
      <c r="O59" s="134"/>
      <c r="P59" s="135"/>
      <c r="Q59" s="136" t="s">
        <v>86</v>
      </c>
      <c r="R59" s="137"/>
      <c r="S59" s="138"/>
      <c r="T59" s="139"/>
      <c r="U59" s="97"/>
      <c r="V59" s="140"/>
      <c r="W59" s="139"/>
      <c r="X59" s="141"/>
      <c r="Y59" s="141"/>
      <c r="Z59" s="141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</row>
    <row r="60" spans="1:37" ht="21" customHeight="1" thickBot="1">
      <c r="A60" s="425" t="s">
        <v>23</v>
      </c>
      <c r="B60" s="426"/>
      <c r="C60" s="426"/>
      <c r="D60" s="426"/>
      <c r="E60" s="427"/>
      <c r="F60" s="215">
        <f>+F58-F47</f>
        <v>0</v>
      </c>
      <c r="G60" s="184"/>
      <c r="H60" s="216">
        <f>+H58-H47</f>
        <v>0</v>
      </c>
      <c r="I60" s="217">
        <f>+I58-I47</f>
        <v>0</v>
      </c>
      <c r="J60" s="215">
        <f>+J58-J47</f>
        <v>0</v>
      </c>
      <c r="K60" s="215">
        <f>+K58-K47</f>
        <v>0</v>
      </c>
      <c r="L60" s="215">
        <f>+L58-L47</f>
        <v>0</v>
      </c>
      <c r="M60" s="250"/>
      <c r="N60" s="29"/>
      <c r="O60" s="428" t="s">
        <v>23</v>
      </c>
      <c r="P60" s="429"/>
      <c r="Q60" s="429"/>
      <c r="R60" s="429"/>
      <c r="S60" s="430"/>
      <c r="T60" s="142">
        <f>+T58-T47</f>
        <v>0</v>
      </c>
      <c r="U60" s="97"/>
      <c r="V60" s="143">
        <f>+V58-V47</f>
        <v>0</v>
      </c>
      <c r="W60" s="144">
        <f>+W58-W47</f>
        <v>0</v>
      </c>
      <c r="X60" s="142">
        <f>+X58-X47</f>
        <v>0</v>
      </c>
      <c r="Y60" s="142">
        <f>+Y58-Y47</f>
        <v>0</v>
      </c>
      <c r="Z60" s="142">
        <f>+Z58-Z47</f>
        <v>0</v>
      </c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</row>
    <row r="61" spans="1:37" ht="13.5">
      <c r="A61" s="53"/>
      <c r="B61" s="53"/>
      <c r="C61" s="53"/>
      <c r="D61" s="53"/>
      <c r="E61" s="218"/>
      <c r="F61" s="218"/>
      <c r="G61" s="218"/>
      <c r="H61" s="218"/>
      <c r="I61" s="218"/>
      <c r="J61" s="218"/>
      <c r="K61" s="218"/>
      <c r="L61" s="218"/>
      <c r="M61" s="307"/>
      <c r="N61" s="145"/>
      <c r="O61" s="145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</row>
    <row r="62" spans="1:37" ht="12">
      <c r="A62" s="53"/>
      <c r="B62" s="53"/>
      <c r="C62" s="53"/>
      <c r="D62" s="53"/>
      <c r="E62" s="218"/>
      <c r="F62" s="218"/>
      <c r="G62" s="218"/>
      <c r="H62" s="218"/>
      <c r="I62" s="218"/>
      <c r="J62" s="218"/>
      <c r="K62" s="218"/>
      <c r="L62" s="218"/>
      <c r="M62" s="250"/>
      <c r="N62" s="145"/>
      <c r="O62" s="145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</row>
    <row r="63" spans="1:37" ht="12">
      <c r="A63" s="53"/>
      <c r="B63" s="53"/>
      <c r="C63" s="53"/>
      <c r="D63" s="53"/>
      <c r="E63" s="218"/>
      <c r="F63" s="218"/>
      <c r="G63" s="218"/>
      <c r="H63" s="218"/>
      <c r="I63" s="218"/>
      <c r="J63" s="218"/>
      <c r="K63" s="218"/>
      <c r="L63" s="218"/>
      <c r="M63" s="250"/>
      <c r="N63" s="145"/>
      <c r="O63" s="145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</row>
    <row r="64" spans="1:37">
      <c r="A64" s="53"/>
      <c r="B64" s="53"/>
      <c r="C64" s="53"/>
      <c r="D64" s="53"/>
      <c r="E64" s="218"/>
      <c r="F64" s="218"/>
      <c r="G64" s="218"/>
      <c r="H64" s="218"/>
      <c r="I64" s="218"/>
      <c r="J64" s="218"/>
      <c r="K64" s="218"/>
      <c r="L64" s="218"/>
      <c r="M64" s="218"/>
      <c r="N64" s="145"/>
      <c r="O64" s="145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</row>
    <row r="65" spans="1:37">
      <c r="A65" s="53"/>
      <c r="B65" s="53"/>
      <c r="C65" s="53"/>
      <c r="D65" s="53"/>
      <c r="E65" s="218"/>
      <c r="F65" s="218"/>
      <c r="G65" s="218"/>
      <c r="H65" s="218"/>
      <c r="I65" s="218"/>
      <c r="J65" s="218"/>
      <c r="K65" s="218"/>
      <c r="L65" s="218"/>
      <c r="M65" s="218"/>
      <c r="N65" s="145"/>
      <c r="O65" s="145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</row>
    <row r="66" spans="1:37">
      <c r="A66" s="53"/>
      <c r="B66" s="53"/>
      <c r="C66" s="53"/>
      <c r="D66" s="53"/>
      <c r="E66" s="218"/>
      <c r="F66" s="218"/>
      <c r="G66" s="218"/>
      <c r="H66" s="218"/>
      <c r="I66" s="218"/>
      <c r="J66" s="218"/>
      <c r="K66" s="218"/>
      <c r="L66" s="218"/>
      <c r="M66" s="218"/>
      <c r="N66" s="145"/>
      <c r="O66" s="145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</row>
    <row r="67" spans="1:37">
      <c r="A67" s="53"/>
      <c r="B67" s="53"/>
      <c r="C67" s="53"/>
      <c r="D67" s="53"/>
      <c r="E67" s="218"/>
      <c r="F67" s="218"/>
      <c r="G67" s="218"/>
      <c r="H67" s="218"/>
      <c r="I67" s="218"/>
      <c r="J67" s="218"/>
      <c r="K67" s="218"/>
      <c r="L67" s="218"/>
      <c r="M67" s="218"/>
      <c r="N67" s="145"/>
      <c r="O67" s="145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</row>
    <row r="68" spans="1:37">
      <c r="A68" s="53"/>
      <c r="B68" s="53"/>
      <c r="C68" s="53"/>
      <c r="D68" s="53"/>
      <c r="E68" s="218"/>
      <c r="F68" s="218"/>
      <c r="G68" s="218"/>
      <c r="H68" s="218"/>
      <c r="I68" s="218"/>
      <c r="J68" s="218"/>
      <c r="K68" s="218"/>
      <c r="L68" s="218"/>
      <c r="M68" s="218"/>
      <c r="N68" s="145"/>
      <c r="O68" s="145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</row>
    <row r="69" spans="1:37">
      <c r="A69" s="53"/>
      <c r="B69" s="53"/>
      <c r="C69" s="53"/>
      <c r="D69" s="53"/>
      <c r="E69" s="218"/>
      <c r="F69" s="218"/>
      <c r="G69" s="218"/>
      <c r="H69" s="218"/>
      <c r="I69" s="218"/>
      <c r="J69" s="218"/>
      <c r="K69" s="218"/>
      <c r="L69" s="218"/>
      <c r="M69" s="218"/>
      <c r="N69" s="145"/>
      <c r="O69" s="145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</row>
    <row r="70" spans="1:37">
      <c r="A70" s="53"/>
      <c r="B70" s="53"/>
      <c r="C70" s="53"/>
      <c r="D70" s="53"/>
      <c r="E70" s="218"/>
      <c r="F70" s="218"/>
      <c r="G70" s="218"/>
      <c r="H70" s="218"/>
      <c r="I70" s="218"/>
      <c r="J70" s="218"/>
      <c r="K70" s="218"/>
      <c r="L70" s="218"/>
      <c r="M70" s="218"/>
      <c r="N70" s="145"/>
      <c r="O70" s="145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</row>
    <row r="71" spans="1:37">
      <c r="A71" s="53"/>
      <c r="B71" s="53"/>
      <c r="C71" s="53"/>
      <c r="D71" s="53"/>
      <c r="E71" s="218"/>
      <c r="F71" s="218"/>
      <c r="G71" s="218"/>
      <c r="H71" s="218"/>
      <c r="I71" s="218"/>
      <c r="J71" s="218"/>
      <c r="K71" s="218"/>
      <c r="L71" s="218"/>
      <c r="M71" s="218"/>
      <c r="N71" s="145"/>
      <c r="O71" s="145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</row>
    <row r="72" spans="1:37">
      <c r="A72" s="53"/>
      <c r="B72" s="53"/>
      <c r="C72" s="53"/>
      <c r="D72" s="53"/>
      <c r="E72" s="218"/>
      <c r="F72" s="218"/>
      <c r="G72" s="218"/>
      <c r="H72" s="218"/>
      <c r="I72" s="218"/>
      <c r="J72" s="218"/>
      <c r="K72" s="218"/>
      <c r="L72" s="218"/>
      <c r="M72" s="218"/>
      <c r="N72" s="145"/>
      <c r="O72" s="145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</row>
    <row r="73" spans="1:37">
      <c r="A73" s="53"/>
      <c r="B73" s="53"/>
      <c r="C73" s="53"/>
      <c r="D73" s="53"/>
      <c r="E73" s="218"/>
      <c r="F73" s="218"/>
      <c r="G73" s="218"/>
      <c r="H73" s="218"/>
      <c r="I73" s="218"/>
      <c r="J73" s="218"/>
      <c r="K73" s="218"/>
      <c r="L73" s="218"/>
      <c r="M73" s="218"/>
      <c r="N73" s="145"/>
      <c r="O73" s="145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</row>
    <row r="74" spans="1:37">
      <c r="A74" s="53"/>
      <c r="B74" s="53"/>
      <c r="C74" s="53"/>
      <c r="D74" s="53"/>
      <c r="E74" s="218"/>
      <c r="F74" s="218"/>
      <c r="G74" s="218"/>
      <c r="H74" s="218"/>
      <c r="I74" s="218"/>
      <c r="J74" s="218"/>
      <c r="K74" s="218"/>
      <c r="L74" s="218"/>
      <c r="M74" s="218"/>
      <c r="N74" s="145"/>
      <c r="O74" s="145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</row>
    <row r="75" spans="1:37">
      <c r="A75" s="53"/>
      <c r="B75" s="53"/>
      <c r="C75" s="53"/>
      <c r="D75" s="53"/>
      <c r="E75" s="218"/>
      <c r="F75" s="218"/>
      <c r="G75" s="218"/>
      <c r="H75" s="218"/>
      <c r="I75" s="218"/>
      <c r="J75" s="218"/>
      <c r="K75" s="218"/>
      <c r="L75" s="218"/>
      <c r="M75" s="218"/>
      <c r="N75" s="145"/>
      <c r="O75" s="145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</row>
    <row r="76" spans="1:37">
      <c r="A76" s="53"/>
      <c r="B76" s="53"/>
      <c r="C76" s="53"/>
      <c r="D76" s="53"/>
      <c r="E76" s="218"/>
      <c r="F76" s="218"/>
      <c r="G76" s="218"/>
      <c r="H76" s="218"/>
      <c r="I76" s="218"/>
      <c r="J76" s="218"/>
      <c r="K76" s="218"/>
      <c r="L76" s="218"/>
      <c r="M76" s="218"/>
      <c r="N76" s="145"/>
      <c r="O76" s="145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</row>
    <row r="77" spans="1:37">
      <c r="A77" s="53"/>
      <c r="B77" s="53"/>
      <c r="C77" s="53"/>
      <c r="D77" s="53"/>
      <c r="E77" s="218"/>
      <c r="F77" s="218"/>
      <c r="G77" s="218"/>
      <c r="H77" s="218"/>
      <c r="I77" s="218"/>
      <c r="J77" s="218"/>
      <c r="K77" s="218"/>
      <c r="L77" s="218"/>
      <c r="M77" s="218"/>
      <c r="N77" s="145"/>
      <c r="O77" s="145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</row>
    <row r="78" spans="1:37">
      <c r="A78" s="53"/>
      <c r="B78" s="53"/>
      <c r="C78" s="53"/>
      <c r="D78" s="53"/>
      <c r="E78" s="218"/>
      <c r="F78" s="218"/>
      <c r="G78" s="218"/>
      <c r="H78" s="218"/>
      <c r="I78" s="218"/>
      <c r="J78" s="218"/>
      <c r="K78" s="218"/>
      <c r="L78" s="218"/>
      <c r="M78" s="218"/>
      <c r="N78" s="145"/>
      <c r="O78" s="145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</row>
    <row r="79" spans="1:37">
      <c r="A79" s="53"/>
      <c r="B79" s="53"/>
      <c r="C79" s="53"/>
      <c r="D79" s="53"/>
      <c r="E79" s="218"/>
      <c r="F79" s="218"/>
      <c r="G79" s="218"/>
      <c r="H79" s="218"/>
      <c r="I79" s="218"/>
      <c r="J79" s="218"/>
      <c r="K79" s="218"/>
      <c r="L79" s="218"/>
      <c r="M79" s="218"/>
      <c r="N79" s="145"/>
      <c r="O79" s="145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</row>
    <row r="80" spans="1:37">
      <c r="A80" s="53"/>
      <c r="B80" s="53"/>
      <c r="C80" s="53"/>
      <c r="D80" s="53"/>
      <c r="E80" s="218"/>
      <c r="F80" s="218"/>
      <c r="G80" s="218"/>
      <c r="H80" s="218"/>
      <c r="I80" s="218"/>
      <c r="J80" s="218"/>
      <c r="K80" s="218"/>
      <c r="L80" s="218"/>
      <c r="M80" s="218"/>
      <c r="N80" s="145"/>
      <c r="O80" s="145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</row>
    <row r="81" spans="1:34">
      <c r="A81" s="53"/>
      <c r="B81" s="53"/>
      <c r="C81" s="53"/>
      <c r="D81" s="53"/>
      <c r="E81" s="218"/>
      <c r="F81" s="218"/>
      <c r="G81" s="218"/>
      <c r="H81" s="218"/>
      <c r="I81" s="218"/>
      <c r="J81" s="218"/>
      <c r="K81" s="218"/>
      <c r="L81" s="218"/>
      <c r="M81" s="218"/>
      <c r="N81" s="145"/>
      <c r="O81" s="145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</row>
    <row r="82" spans="1:34">
      <c r="A82" s="53"/>
      <c r="B82" s="53"/>
      <c r="C82" s="53"/>
      <c r="D82" s="53"/>
      <c r="E82" s="218"/>
      <c r="F82" s="218"/>
      <c r="G82" s="218"/>
      <c r="H82" s="218"/>
      <c r="I82" s="218"/>
      <c r="J82" s="218"/>
      <c r="K82" s="218"/>
      <c r="L82" s="218"/>
      <c r="M82" s="218"/>
      <c r="N82" s="145"/>
      <c r="O82" s="145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</row>
    <row r="83" spans="1:34">
      <c r="A83" s="53"/>
      <c r="B83" s="53"/>
      <c r="C83" s="53"/>
      <c r="D83" s="53"/>
      <c r="E83" s="218"/>
      <c r="F83" s="218"/>
      <c r="G83" s="218"/>
      <c r="H83" s="218"/>
      <c r="I83" s="218"/>
      <c r="J83" s="218"/>
      <c r="K83" s="218"/>
      <c r="L83" s="218"/>
      <c r="M83" s="218"/>
      <c r="N83" s="145"/>
      <c r="O83" s="145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</row>
    <row r="84" spans="1:34">
      <c r="A84" s="53"/>
      <c r="B84" s="53"/>
      <c r="C84" s="53"/>
      <c r="D84" s="53"/>
      <c r="E84" s="218"/>
      <c r="F84" s="218"/>
      <c r="G84" s="218"/>
      <c r="H84" s="218"/>
      <c r="I84" s="218"/>
      <c r="J84" s="218"/>
      <c r="K84" s="218"/>
      <c r="L84" s="218"/>
      <c r="M84" s="218"/>
      <c r="N84" s="145"/>
      <c r="O84" s="145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</row>
    <row r="85" spans="1:34">
      <c r="A85" s="53"/>
      <c r="B85" s="53"/>
      <c r="C85" s="53"/>
      <c r="D85" s="53"/>
      <c r="E85" s="218"/>
      <c r="F85" s="218"/>
      <c r="G85" s="218"/>
      <c r="H85" s="218"/>
      <c r="I85" s="218"/>
      <c r="J85" s="218"/>
      <c r="K85" s="218"/>
      <c r="L85" s="218"/>
      <c r="M85" s="218"/>
      <c r="N85" s="145"/>
      <c r="O85" s="145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</row>
    <row r="86" spans="1:34">
      <c r="A86" s="53"/>
      <c r="B86" s="53"/>
      <c r="C86" s="53"/>
      <c r="D86" s="53"/>
      <c r="E86" s="218"/>
      <c r="F86" s="218"/>
      <c r="G86" s="218"/>
      <c r="H86" s="218"/>
      <c r="I86" s="218"/>
      <c r="J86" s="218"/>
      <c r="K86" s="218"/>
      <c r="L86" s="218"/>
      <c r="M86" s="218"/>
      <c r="N86" s="145"/>
      <c r="O86" s="145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</row>
    <row r="87" spans="1:34">
      <c r="A87" s="53"/>
      <c r="B87" s="53"/>
      <c r="C87" s="53"/>
      <c r="D87" s="53"/>
      <c r="E87" s="218"/>
      <c r="F87" s="218"/>
      <c r="G87" s="218"/>
      <c r="H87" s="218"/>
      <c r="I87" s="218"/>
      <c r="J87" s="218"/>
      <c r="K87" s="218"/>
      <c r="L87" s="218"/>
      <c r="M87" s="218"/>
      <c r="N87" s="145"/>
      <c r="O87" s="145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</row>
    <row r="88" spans="1:34">
      <c r="A88" s="53"/>
      <c r="B88" s="53"/>
      <c r="C88" s="53"/>
      <c r="D88" s="53"/>
      <c r="E88" s="218"/>
      <c r="F88" s="218"/>
      <c r="G88" s="218"/>
      <c r="H88" s="218"/>
      <c r="I88" s="218"/>
      <c r="J88" s="218"/>
      <c r="K88" s="218"/>
      <c r="L88" s="218"/>
      <c r="M88" s="218"/>
      <c r="N88" s="145"/>
      <c r="O88" s="145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</row>
    <row r="89" spans="1:34">
      <c r="A89" s="53"/>
      <c r="B89" s="53"/>
      <c r="C89" s="53"/>
      <c r="D89" s="53"/>
      <c r="E89" s="218"/>
      <c r="F89" s="218"/>
      <c r="G89" s="218"/>
      <c r="H89" s="218"/>
      <c r="I89" s="218"/>
      <c r="J89" s="218"/>
      <c r="K89" s="218"/>
      <c r="L89" s="218"/>
      <c r="M89" s="218"/>
      <c r="N89" s="145"/>
      <c r="O89" s="145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</row>
    <row r="90" spans="1:34">
      <c r="A90" s="53"/>
      <c r="B90" s="53"/>
      <c r="C90" s="53"/>
      <c r="D90" s="53"/>
      <c r="E90" s="218"/>
      <c r="F90" s="218"/>
      <c r="G90" s="218"/>
      <c r="H90" s="218"/>
      <c r="I90" s="218"/>
      <c r="J90" s="218"/>
      <c r="K90" s="218"/>
      <c r="L90" s="218"/>
      <c r="M90" s="218"/>
      <c r="N90" s="145"/>
      <c r="O90" s="145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</row>
    <row r="91" spans="1:34">
      <c r="A91" s="53"/>
      <c r="B91" s="53"/>
      <c r="C91" s="53"/>
      <c r="D91" s="53"/>
      <c r="E91" s="218"/>
      <c r="F91" s="218"/>
      <c r="G91" s="218"/>
      <c r="H91" s="218"/>
      <c r="I91" s="218"/>
      <c r="J91" s="218"/>
      <c r="K91" s="218"/>
      <c r="L91" s="218"/>
      <c r="M91" s="218"/>
      <c r="N91" s="145"/>
      <c r="O91" s="145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</row>
    <row r="92" spans="1:34">
      <c r="A92" s="53"/>
      <c r="B92" s="53"/>
      <c r="C92" s="53"/>
      <c r="D92" s="53"/>
      <c r="E92" s="218"/>
      <c r="F92" s="218"/>
      <c r="G92" s="218"/>
      <c r="H92" s="218"/>
      <c r="I92" s="218"/>
      <c r="J92" s="218"/>
      <c r="K92" s="218"/>
      <c r="L92" s="218"/>
      <c r="M92" s="218"/>
      <c r="N92" s="145"/>
      <c r="O92" s="145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</row>
    <row r="93" spans="1:34">
      <c r="A93" s="53"/>
      <c r="B93" s="53"/>
      <c r="C93" s="53"/>
      <c r="D93" s="53"/>
      <c r="E93" s="218"/>
      <c r="F93" s="218"/>
      <c r="G93" s="218"/>
      <c r="H93" s="218"/>
      <c r="I93" s="218"/>
      <c r="J93" s="218"/>
      <c r="K93" s="218"/>
      <c r="L93" s="218"/>
      <c r="M93" s="218"/>
      <c r="N93" s="145"/>
      <c r="O93" s="145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</row>
    <row r="94" spans="1:34">
      <c r="A94" s="53"/>
      <c r="B94" s="53"/>
      <c r="C94" s="53"/>
      <c r="D94" s="53"/>
      <c r="E94" s="218"/>
      <c r="F94" s="218"/>
      <c r="G94" s="218"/>
      <c r="H94" s="218"/>
      <c r="I94" s="218"/>
      <c r="J94" s="218"/>
      <c r="K94" s="218"/>
      <c r="L94" s="218"/>
      <c r="M94" s="218"/>
      <c r="N94" s="145"/>
      <c r="O94" s="145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</row>
    <row r="95" spans="1:34">
      <c r="A95" s="53"/>
      <c r="B95" s="53"/>
      <c r="C95" s="53"/>
      <c r="D95" s="53"/>
      <c r="E95" s="218"/>
      <c r="F95" s="218"/>
      <c r="G95" s="218"/>
      <c r="H95" s="218"/>
      <c r="I95" s="218"/>
      <c r="J95" s="218"/>
      <c r="K95" s="218"/>
      <c r="L95" s="218"/>
      <c r="M95" s="218"/>
      <c r="N95" s="145"/>
      <c r="O95" s="145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</row>
    <row r="96" spans="1:34">
      <c r="A96" s="53"/>
      <c r="B96" s="53"/>
      <c r="C96" s="53"/>
      <c r="D96" s="53"/>
      <c r="E96" s="218"/>
      <c r="F96" s="218"/>
      <c r="G96" s="218"/>
      <c r="H96" s="218"/>
      <c r="I96" s="218"/>
      <c r="J96" s="218"/>
      <c r="K96" s="218"/>
      <c r="L96" s="218"/>
      <c r="M96" s="218"/>
      <c r="N96" s="145"/>
      <c r="O96" s="145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</row>
    <row r="97" spans="1:34">
      <c r="A97" s="53"/>
      <c r="B97" s="53"/>
      <c r="C97" s="53"/>
      <c r="D97" s="53"/>
      <c r="E97" s="218"/>
      <c r="F97" s="218"/>
      <c r="G97" s="218"/>
      <c r="H97" s="218"/>
      <c r="I97" s="218"/>
      <c r="J97" s="218"/>
      <c r="K97" s="218"/>
      <c r="L97" s="218"/>
      <c r="M97" s="218"/>
      <c r="N97" s="145"/>
      <c r="O97" s="145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</row>
    <row r="98" spans="1:34">
      <c r="A98" s="53"/>
      <c r="B98" s="53"/>
      <c r="C98" s="53"/>
      <c r="D98" s="53"/>
      <c r="E98" s="218"/>
      <c r="F98" s="218"/>
      <c r="G98" s="218"/>
      <c r="H98" s="218"/>
      <c r="I98" s="218"/>
      <c r="J98" s="218"/>
      <c r="K98" s="218"/>
      <c r="L98" s="218"/>
      <c r="M98" s="218"/>
      <c r="N98" s="145"/>
      <c r="O98" s="145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</row>
    <row r="99" spans="1:34">
      <c r="A99" s="53"/>
      <c r="B99" s="53"/>
      <c r="C99" s="53"/>
      <c r="D99" s="53"/>
      <c r="E99" s="218"/>
      <c r="F99" s="218"/>
      <c r="G99" s="218"/>
      <c r="H99" s="218"/>
      <c r="I99" s="218"/>
      <c r="J99" s="218"/>
      <c r="K99" s="218"/>
      <c r="L99" s="218"/>
      <c r="M99" s="218"/>
      <c r="N99" s="145"/>
      <c r="O99" s="145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</row>
    <row r="100" spans="1:34">
      <c r="A100" s="53"/>
      <c r="B100" s="53"/>
      <c r="C100" s="53"/>
      <c r="D100" s="53"/>
      <c r="E100" s="218"/>
      <c r="F100" s="218"/>
      <c r="G100" s="218"/>
      <c r="H100" s="218"/>
      <c r="I100" s="218"/>
      <c r="J100" s="218"/>
      <c r="K100" s="218"/>
      <c r="L100" s="218"/>
      <c r="M100" s="218"/>
      <c r="N100" s="145"/>
      <c r="O100" s="145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</row>
    <row r="101" spans="1:34">
      <c r="A101" s="53"/>
      <c r="B101" s="53"/>
      <c r="C101" s="53"/>
      <c r="D101" s="53"/>
      <c r="E101" s="218"/>
      <c r="F101" s="218"/>
      <c r="G101" s="218"/>
      <c r="H101" s="218"/>
      <c r="I101" s="218"/>
      <c r="J101" s="218"/>
      <c r="K101" s="218"/>
      <c r="L101" s="218"/>
      <c r="M101" s="218"/>
      <c r="N101" s="145"/>
      <c r="O101" s="145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</row>
    <row r="102" spans="1:34">
      <c r="A102" s="53"/>
      <c r="B102" s="53"/>
      <c r="C102" s="53"/>
      <c r="D102" s="53"/>
      <c r="E102" s="218"/>
      <c r="F102" s="218"/>
      <c r="G102" s="218"/>
      <c r="H102" s="218"/>
      <c r="I102" s="218"/>
      <c r="J102" s="218"/>
      <c r="K102" s="218"/>
      <c r="L102" s="218"/>
      <c r="M102" s="218"/>
      <c r="N102" s="145"/>
      <c r="O102" s="145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</row>
    <row r="103" spans="1:34">
      <c r="A103" s="53"/>
      <c r="B103" s="53"/>
      <c r="C103" s="53"/>
      <c r="D103" s="53"/>
      <c r="E103" s="218"/>
      <c r="F103" s="218"/>
      <c r="G103" s="218"/>
      <c r="H103" s="218"/>
      <c r="I103" s="218"/>
      <c r="J103" s="218"/>
      <c r="K103" s="218"/>
      <c r="L103" s="218"/>
      <c r="M103" s="218"/>
      <c r="N103" s="145"/>
      <c r="O103" s="145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</row>
    <row r="104" spans="1:34">
      <c r="A104" s="53"/>
      <c r="B104" s="53"/>
      <c r="C104" s="53"/>
      <c r="D104" s="53"/>
      <c r="E104" s="218"/>
      <c r="F104" s="218"/>
      <c r="G104" s="218"/>
      <c r="H104" s="218"/>
      <c r="I104" s="218"/>
      <c r="J104" s="218"/>
      <c r="K104" s="218"/>
      <c r="L104" s="218"/>
      <c r="M104" s="218"/>
      <c r="N104" s="145"/>
      <c r="O104" s="145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</row>
    <row r="105" spans="1:34">
      <c r="A105" s="53"/>
      <c r="B105" s="53"/>
      <c r="C105" s="53"/>
      <c r="D105" s="53"/>
      <c r="E105" s="218"/>
      <c r="F105" s="218"/>
      <c r="G105" s="218"/>
      <c r="H105" s="218"/>
      <c r="I105" s="218"/>
      <c r="J105" s="218"/>
      <c r="K105" s="218"/>
      <c r="L105" s="218"/>
      <c r="M105" s="218"/>
      <c r="N105" s="145"/>
      <c r="O105" s="145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</row>
    <row r="106" spans="1:34">
      <c r="A106" s="53"/>
      <c r="B106" s="53"/>
      <c r="C106" s="53"/>
      <c r="D106" s="53"/>
      <c r="E106" s="218"/>
      <c r="F106" s="218"/>
      <c r="G106" s="218"/>
      <c r="H106" s="218"/>
      <c r="I106" s="218"/>
      <c r="J106" s="218"/>
      <c r="K106" s="218"/>
      <c r="L106" s="218"/>
      <c r="M106" s="218"/>
      <c r="N106" s="145"/>
      <c r="O106" s="145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</row>
    <row r="107" spans="1:34">
      <c r="A107" s="53"/>
      <c r="B107" s="53"/>
      <c r="C107" s="53"/>
      <c r="D107" s="53"/>
      <c r="E107" s="218"/>
      <c r="F107" s="218"/>
      <c r="G107" s="218"/>
      <c r="H107" s="218"/>
      <c r="I107" s="218"/>
      <c r="J107" s="218"/>
      <c r="K107" s="218"/>
      <c r="L107" s="218"/>
      <c r="M107" s="218"/>
      <c r="N107" s="145"/>
      <c r="O107" s="145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</row>
    <row r="108" spans="1:34">
      <c r="A108" s="53"/>
      <c r="B108" s="53"/>
      <c r="C108" s="53"/>
      <c r="D108" s="53"/>
      <c r="E108" s="218"/>
      <c r="F108" s="218"/>
      <c r="G108" s="218"/>
      <c r="H108" s="218"/>
      <c r="I108" s="218"/>
      <c r="J108" s="218"/>
      <c r="K108" s="218"/>
      <c r="L108" s="218"/>
      <c r="M108" s="218"/>
      <c r="N108" s="145"/>
      <c r="O108" s="145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</row>
    <row r="109" spans="1:34">
      <c r="A109" s="53"/>
      <c r="B109" s="53"/>
      <c r="C109" s="53"/>
      <c r="D109" s="53"/>
      <c r="E109" s="218"/>
      <c r="F109" s="218"/>
      <c r="G109" s="218"/>
      <c r="H109" s="218"/>
      <c r="I109" s="218"/>
      <c r="J109" s="218"/>
      <c r="K109" s="218"/>
      <c r="L109" s="218"/>
      <c r="M109" s="218"/>
      <c r="N109" s="145"/>
      <c r="O109" s="145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</row>
    <row r="110" spans="1:34">
      <c r="A110" s="53"/>
      <c r="B110" s="53"/>
      <c r="C110" s="53"/>
      <c r="D110" s="53"/>
      <c r="E110" s="218"/>
      <c r="F110" s="218"/>
      <c r="G110" s="218"/>
      <c r="H110" s="218"/>
      <c r="I110" s="218"/>
      <c r="J110" s="218"/>
      <c r="K110" s="218"/>
      <c r="L110" s="218"/>
      <c r="M110" s="218"/>
      <c r="N110" s="145"/>
      <c r="O110" s="145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</row>
    <row r="111" spans="1:34">
      <c r="A111" s="53"/>
      <c r="B111" s="53"/>
      <c r="C111" s="53"/>
      <c r="D111" s="53"/>
      <c r="E111" s="218"/>
      <c r="F111" s="218"/>
      <c r="G111" s="218"/>
      <c r="H111" s="218"/>
      <c r="I111" s="218"/>
      <c r="J111" s="218"/>
      <c r="K111" s="218"/>
      <c r="L111" s="218"/>
      <c r="M111" s="218"/>
      <c r="N111" s="145"/>
      <c r="O111" s="145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</row>
    <row r="112" spans="1:34">
      <c r="A112" s="53"/>
      <c r="B112" s="53"/>
      <c r="C112" s="53"/>
      <c r="D112" s="53"/>
      <c r="E112" s="218"/>
      <c r="F112" s="218"/>
      <c r="G112" s="218"/>
      <c r="H112" s="218"/>
      <c r="I112" s="218"/>
      <c r="J112" s="218"/>
      <c r="K112" s="218"/>
      <c r="L112" s="218"/>
      <c r="M112" s="218"/>
      <c r="N112" s="145"/>
      <c r="O112" s="145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</row>
    <row r="113" spans="1:34">
      <c r="A113" s="53"/>
      <c r="B113" s="53"/>
      <c r="C113" s="53"/>
      <c r="D113" s="53"/>
      <c r="E113" s="218"/>
      <c r="F113" s="218"/>
      <c r="G113" s="218"/>
      <c r="H113" s="218"/>
      <c r="I113" s="218"/>
      <c r="J113" s="218"/>
      <c r="K113" s="218"/>
      <c r="L113" s="218"/>
      <c r="M113" s="218"/>
      <c r="N113" s="145"/>
      <c r="O113" s="145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</row>
    <row r="114" spans="1:34">
      <c r="A114" s="53"/>
      <c r="B114" s="53"/>
      <c r="C114" s="53"/>
      <c r="D114" s="53"/>
      <c r="E114" s="218"/>
      <c r="F114" s="218"/>
      <c r="G114" s="218"/>
      <c r="H114" s="218"/>
      <c r="I114" s="218"/>
      <c r="J114" s="218"/>
      <c r="K114" s="218"/>
      <c r="L114" s="218"/>
      <c r="M114" s="218"/>
      <c r="N114" s="145"/>
      <c r="O114" s="145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</row>
    <row r="115" spans="1:34">
      <c r="A115" s="53"/>
      <c r="B115" s="53"/>
      <c r="C115" s="53"/>
      <c r="D115" s="53"/>
      <c r="E115" s="218"/>
      <c r="F115" s="218"/>
      <c r="G115" s="218"/>
      <c r="H115" s="218"/>
      <c r="I115" s="218"/>
      <c r="J115" s="218"/>
      <c r="K115" s="218"/>
      <c r="L115" s="218"/>
      <c r="M115" s="218"/>
      <c r="N115" s="145"/>
      <c r="O115" s="145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</row>
    <row r="116" spans="1:34">
      <c r="A116" s="53"/>
      <c r="B116" s="53"/>
      <c r="C116" s="53"/>
      <c r="D116" s="53"/>
      <c r="E116" s="218"/>
      <c r="F116" s="218"/>
      <c r="G116" s="218"/>
      <c r="H116" s="218"/>
      <c r="I116" s="218"/>
      <c r="J116" s="218"/>
      <c r="K116" s="218"/>
      <c r="L116" s="218"/>
      <c r="M116" s="218"/>
      <c r="N116" s="145"/>
      <c r="O116" s="145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</row>
    <row r="117" spans="1:34">
      <c r="A117" s="53"/>
      <c r="B117" s="53"/>
      <c r="C117" s="53"/>
      <c r="D117" s="53"/>
      <c r="E117" s="218"/>
      <c r="F117" s="218"/>
      <c r="G117" s="218"/>
      <c r="H117" s="218"/>
      <c r="I117" s="218"/>
      <c r="J117" s="218"/>
      <c r="K117" s="218"/>
      <c r="L117" s="218"/>
      <c r="M117" s="218"/>
      <c r="N117" s="145"/>
      <c r="O117" s="145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</row>
    <row r="118" spans="1:34">
      <c r="A118" s="53"/>
      <c r="B118" s="53"/>
      <c r="C118" s="53"/>
      <c r="D118" s="53"/>
      <c r="E118" s="218"/>
      <c r="F118" s="218"/>
      <c r="G118" s="218"/>
      <c r="H118" s="218"/>
      <c r="I118" s="218"/>
      <c r="J118" s="218"/>
      <c r="K118" s="218"/>
      <c r="L118" s="218"/>
      <c r="M118" s="218"/>
      <c r="N118" s="145"/>
      <c r="O118" s="145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</row>
    <row r="119" spans="1:34">
      <c r="A119" s="53"/>
      <c r="B119" s="53"/>
      <c r="C119" s="53"/>
      <c r="D119" s="53"/>
      <c r="E119" s="218"/>
      <c r="F119" s="218"/>
      <c r="G119" s="218"/>
      <c r="H119" s="218"/>
      <c r="I119" s="218"/>
      <c r="J119" s="218"/>
      <c r="K119" s="218"/>
      <c r="L119" s="218"/>
      <c r="M119" s="218"/>
      <c r="N119" s="145"/>
      <c r="O119" s="145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</row>
    <row r="120" spans="1:34">
      <c r="A120" s="53"/>
      <c r="B120" s="53"/>
      <c r="C120" s="53"/>
      <c r="D120" s="53"/>
      <c r="E120" s="218"/>
      <c r="F120" s="218"/>
      <c r="G120" s="218"/>
      <c r="H120" s="218"/>
      <c r="I120" s="218"/>
      <c r="J120" s="218"/>
      <c r="K120" s="218"/>
      <c r="L120" s="218"/>
      <c r="M120" s="218"/>
      <c r="N120" s="145"/>
      <c r="O120" s="145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</row>
    <row r="121" spans="1:34">
      <c r="A121" s="53"/>
      <c r="B121" s="53"/>
      <c r="C121" s="53"/>
      <c r="D121" s="53"/>
      <c r="E121" s="218"/>
      <c r="F121" s="218"/>
      <c r="G121" s="218"/>
      <c r="H121" s="218"/>
      <c r="I121" s="218"/>
      <c r="J121" s="218"/>
      <c r="K121" s="218"/>
      <c r="L121" s="218"/>
      <c r="M121" s="218"/>
      <c r="N121" s="145"/>
      <c r="O121" s="145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</row>
    <row r="122" spans="1:34">
      <c r="A122" s="53"/>
      <c r="B122" s="53"/>
      <c r="C122" s="53"/>
      <c r="D122" s="53"/>
      <c r="E122" s="218"/>
      <c r="F122" s="218"/>
      <c r="G122" s="218"/>
      <c r="H122" s="218"/>
      <c r="I122" s="218"/>
      <c r="J122" s="218"/>
      <c r="K122" s="218"/>
      <c r="L122" s="218"/>
      <c r="M122" s="218"/>
      <c r="N122" s="145"/>
      <c r="O122" s="145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</row>
    <row r="123" spans="1:34">
      <c r="A123" s="53"/>
      <c r="B123" s="53"/>
      <c r="C123" s="53"/>
      <c r="D123" s="53"/>
      <c r="E123" s="218"/>
      <c r="F123" s="218"/>
      <c r="G123" s="218"/>
      <c r="H123" s="218"/>
      <c r="I123" s="218"/>
      <c r="J123" s="218"/>
      <c r="K123" s="218"/>
      <c r="L123" s="218"/>
      <c r="M123" s="218"/>
      <c r="N123" s="145"/>
      <c r="O123" s="145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</row>
    <row r="124" spans="1:34">
      <c r="A124" s="53"/>
      <c r="B124" s="53"/>
      <c r="C124" s="53"/>
      <c r="D124" s="53"/>
      <c r="E124" s="218"/>
      <c r="F124" s="218"/>
      <c r="G124" s="218"/>
      <c r="H124" s="218"/>
      <c r="I124" s="218"/>
      <c r="J124" s="218"/>
      <c r="K124" s="218"/>
      <c r="L124" s="218"/>
      <c r="M124" s="218"/>
      <c r="N124" s="145"/>
      <c r="O124" s="145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</row>
    <row r="125" spans="1:34">
      <c r="A125" s="53"/>
      <c r="B125" s="53"/>
      <c r="C125" s="53"/>
      <c r="D125" s="53"/>
      <c r="E125" s="218"/>
      <c r="F125" s="218"/>
      <c r="G125" s="218"/>
      <c r="H125" s="218"/>
      <c r="I125" s="218"/>
      <c r="J125" s="218"/>
      <c r="K125" s="218"/>
      <c r="L125" s="218"/>
      <c r="M125" s="218"/>
      <c r="N125" s="145"/>
      <c r="O125" s="145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</row>
    <row r="126" spans="1:34">
      <c r="A126" s="53"/>
      <c r="B126" s="53"/>
      <c r="C126" s="53"/>
      <c r="D126" s="53"/>
      <c r="E126" s="218"/>
      <c r="F126" s="218"/>
      <c r="G126" s="218"/>
      <c r="H126" s="218"/>
      <c r="I126" s="218"/>
      <c r="J126" s="218"/>
      <c r="K126" s="218"/>
      <c r="L126" s="218"/>
      <c r="M126" s="218"/>
      <c r="N126" s="145"/>
      <c r="O126" s="145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</row>
    <row r="127" spans="1:34">
      <c r="A127" s="53"/>
      <c r="B127" s="53"/>
      <c r="C127" s="53"/>
      <c r="D127" s="53"/>
      <c r="E127" s="218"/>
      <c r="F127" s="218"/>
      <c r="G127" s="218"/>
      <c r="H127" s="218"/>
      <c r="I127" s="218"/>
      <c r="J127" s="218"/>
      <c r="K127" s="218"/>
      <c r="L127" s="218"/>
      <c r="M127" s="218"/>
      <c r="N127" s="145"/>
      <c r="O127" s="145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</row>
    <row r="128" spans="1:34">
      <c r="A128" s="53"/>
      <c r="B128" s="53"/>
      <c r="C128" s="53"/>
      <c r="D128" s="53"/>
      <c r="E128" s="218"/>
      <c r="F128" s="218"/>
      <c r="G128" s="218"/>
      <c r="H128" s="218"/>
      <c r="I128" s="218"/>
      <c r="J128" s="218"/>
      <c r="K128" s="218"/>
      <c r="L128" s="218"/>
      <c r="M128" s="218"/>
      <c r="N128" s="145"/>
      <c r="O128" s="145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</row>
    <row r="129" spans="1:34">
      <c r="A129" s="53"/>
      <c r="B129" s="53"/>
      <c r="C129" s="53"/>
      <c r="D129" s="53"/>
      <c r="E129" s="218"/>
      <c r="F129" s="218"/>
      <c r="G129" s="218"/>
      <c r="H129" s="218"/>
      <c r="I129" s="218"/>
      <c r="J129" s="218"/>
      <c r="K129" s="218"/>
      <c r="L129" s="218"/>
      <c r="M129" s="218"/>
      <c r="N129" s="145"/>
      <c r="O129" s="145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</row>
    <row r="130" spans="1:34">
      <c r="A130" s="53"/>
      <c r="B130" s="53"/>
      <c r="C130" s="53"/>
      <c r="D130" s="53"/>
      <c r="E130" s="218"/>
      <c r="F130" s="218"/>
      <c r="G130" s="218"/>
      <c r="H130" s="218"/>
      <c r="I130" s="218"/>
      <c r="J130" s="218"/>
      <c r="K130" s="218"/>
      <c r="L130" s="218"/>
      <c r="M130" s="218"/>
      <c r="N130" s="145"/>
      <c r="O130" s="145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</row>
    <row r="131" spans="1:34">
      <c r="A131" s="53"/>
      <c r="B131" s="53"/>
      <c r="C131" s="53"/>
      <c r="D131" s="53"/>
      <c r="E131" s="218"/>
      <c r="F131" s="218"/>
      <c r="G131" s="218"/>
      <c r="H131" s="218"/>
      <c r="I131" s="218"/>
      <c r="J131" s="218"/>
      <c r="K131" s="218"/>
      <c r="L131" s="218"/>
      <c r="M131" s="218"/>
      <c r="N131" s="145"/>
      <c r="O131" s="145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</row>
    <row r="132" spans="1:34">
      <c r="A132" s="53"/>
      <c r="B132" s="53"/>
      <c r="C132" s="53"/>
      <c r="D132" s="53"/>
      <c r="E132" s="218"/>
      <c r="F132" s="218"/>
      <c r="G132" s="218"/>
      <c r="H132" s="218"/>
      <c r="I132" s="218"/>
      <c r="J132" s="218"/>
      <c r="K132" s="218"/>
      <c r="L132" s="218"/>
      <c r="M132" s="218"/>
      <c r="N132" s="145"/>
      <c r="O132" s="145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</row>
    <row r="133" spans="1:34">
      <c r="A133" s="53"/>
      <c r="B133" s="53"/>
      <c r="C133" s="53"/>
      <c r="D133" s="53"/>
      <c r="E133" s="218"/>
      <c r="F133" s="218"/>
      <c r="G133" s="218"/>
      <c r="H133" s="218"/>
      <c r="I133" s="218"/>
      <c r="J133" s="218"/>
      <c r="K133" s="218"/>
      <c r="L133" s="218"/>
      <c r="M133" s="218"/>
      <c r="N133" s="145"/>
      <c r="O133" s="145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</row>
    <row r="134" spans="1:34">
      <c r="A134" s="53"/>
      <c r="B134" s="53"/>
      <c r="C134" s="53"/>
      <c r="D134" s="53"/>
      <c r="E134" s="218"/>
      <c r="F134" s="218"/>
      <c r="G134" s="218"/>
      <c r="H134" s="218"/>
      <c r="I134" s="218"/>
      <c r="J134" s="218"/>
      <c r="K134" s="218"/>
      <c r="L134" s="218"/>
      <c r="M134" s="218"/>
      <c r="N134" s="145"/>
      <c r="O134" s="145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</row>
    <row r="135" spans="1:34">
      <c r="A135" s="53"/>
      <c r="B135" s="53"/>
      <c r="C135" s="53"/>
      <c r="D135" s="53"/>
      <c r="E135" s="218"/>
      <c r="F135" s="218"/>
      <c r="G135" s="218"/>
      <c r="H135" s="218"/>
      <c r="I135" s="218"/>
      <c r="J135" s="218"/>
      <c r="K135" s="218"/>
      <c r="L135" s="218"/>
      <c r="M135" s="218"/>
      <c r="N135" s="145"/>
      <c r="O135" s="145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</row>
    <row r="136" spans="1:34">
      <c r="A136" s="53"/>
      <c r="B136" s="53"/>
      <c r="C136" s="53"/>
      <c r="D136" s="53"/>
      <c r="E136" s="218"/>
      <c r="F136" s="218"/>
      <c r="G136" s="218"/>
      <c r="H136" s="218"/>
      <c r="I136" s="218"/>
      <c r="J136" s="218"/>
      <c r="K136" s="218"/>
      <c r="L136" s="218"/>
      <c r="M136" s="218"/>
      <c r="N136" s="145"/>
      <c r="O136" s="145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</row>
    <row r="137" spans="1:34">
      <c r="A137" s="53"/>
      <c r="B137" s="53"/>
      <c r="C137" s="53"/>
      <c r="D137" s="53"/>
      <c r="E137" s="218"/>
      <c r="F137" s="218"/>
      <c r="G137" s="218"/>
      <c r="H137" s="218"/>
      <c r="I137" s="218"/>
      <c r="J137" s="218"/>
      <c r="K137" s="218"/>
      <c r="L137" s="218"/>
      <c r="M137" s="218"/>
      <c r="N137" s="145"/>
      <c r="O137" s="145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</row>
    <row r="138" spans="1:34">
      <c r="A138" s="53"/>
      <c r="B138" s="53"/>
      <c r="C138" s="53"/>
      <c r="D138" s="53"/>
      <c r="E138" s="218"/>
      <c r="F138" s="218"/>
      <c r="G138" s="218"/>
      <c r="H138" s="218"/>
      <c r="I138" s="218"/>
      <c r="J138" s="218"/>
      <c r="K138" s="218"/>
      <c r="L138" s="218"/>
      <c r="M138" s="218"/>
      <c r="N138" s="145"/>
      <c r="O138" s="145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</row>
    <row r="139" spans="1:34">
      <c r="A139" s="53"/>
      <c r="B139" s="53"/>
      <c r="C139" s="53"/>
      <c r="D139" s="53"/>
      <c r="E139" s="218"/>
      <c r="F139" s="218"/>
      <c r="G139" s="218"/>
      <c r="H139" s="218"/>
      <c r="I139" s="218"/>
      <c r="J139" s="218"/>
      <c r="K139" s="218"/>
      <c r="L139" s="218"/>
      <c r="M139" s="218"/>
      <c r="N139" s="145"/>
      <c r="O139" s="145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</row>
    <row r="140" spans="1:34">
      <c r="A140" s="53"/>
      <c r="B140" s="53"/>
      <c r="C140" s="53"/>
      <c r="D140" s="53"/>
      <c r="E140" s="218"/>
      <c r="F140" s="218"/>
      <c r="G140" s="218"/>
      <c r="H140" s="218"/>
      <c r="I140" s="218"/>
      <c r="J140" s="218"/>
      <c r="K140" s="218"/>
      <c r="L140" s="218"/>
      <c r="M140" s="218"/>
      <c r="N140" s="145"/>
      <c r="O140" s="145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</row>
    <row r="141" spans="1:34">
      <c r="A141" s="53"/>
      <c r="B141" s="53"/>
      <c r="C141" s="53"/>
      <c r="D141" s="53"/>
      <c r="E141" s="218"/>
      <c r="F141" s="218"/>
      <c r="G141" s="218"/>
      <c r="H141" s="218"/>
      <c r="I141" s="218"/>
      <c r="J141" s="218"/>
      <c r="K141" s="218"/>
      <c r="L141" s="218"/>
      <c r="M141" s="218"/>
      <c r="N141" s="145"/>
      <c r="O141" s="145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</row>
    <row r="142" spans="1:34">
      <c r="A142" s="53"/>
      <c r="B142" s="53"/>
      <c r="C142" s="53"/>
      <c r="D142" s="53"/>
      <c r="E142" s="218"/>
      <c r="F142" s="218"/>
      <c r="G142" s="218"/>
      <c r="H142" s="218"/>
      <c r="I142" s="218"/>
      <c r="J142" s="218"/>
      <c r="K142" s="218"/>
      <c r="L142" s="218"/>
      <c r="M142" s="218"/>
      <c r="N142" s="145"/>
      <c r="O142" s="145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</row>
    <row r="143" spans="1:34">
      <c r="A143" s="53"/>
      <c r="B143" s="53"/>
      <c r="C143" s="53"/>
      <c r="D143" s="53"/>
      <c r="E143" s="218"/>
      <c r="F143" s="218"/>
      <c r="G143" s="218"/>
      <c r="H143" s="218"/>
      <c r="I143" s="218"/>
      <c r="J143" s="218"/>
      <c r="K143" s="218"/>
      <c r="L143" s="218"/>
      <c r="M143" s="218"/>
      <c r="N143" s="145"/>
      <c r="O143" s="145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</row>
    <row r="144" spans="1:34">
      <c r="A144" s="53"/>
      <c r="B144" s="53"/>
      <c r="C144" s="53"/>
      <c r="D144" s="53"/>
      <c r="E144" s="218"/>
      <c r="F144" s="218"/>
      <c r="G144" s="218"/>
      <c r="H144" s="218"/>
      <c r="I144" s="218"/>
      <c r="J144" s="218"/>
      <c r="K144" s="218"/>
      <c r="L144" s="218"/>
      <c r="M144" s="218"/>
      <c r="N144" s="145"/>
      <c r="O144" s="145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</row>
    <row r="145" spans="1:34">
      <c r="A145" s="53"/>
      <c r="B145" s="53"/>
      <c r="C145" s="53"/>
      <c r="D145" s="53"/>
      <c r="E145" s="218"/>
      <c r="F145" s="218"/>
      <c r="G145" s="218"/>
      <c r="H145" s="218"/>
      <c r="I145" s="218"/>
      <c r="J145" s="218"/>
      <c r="K145" s="218"/>
      <c r="L145" s="218"/>
      <c r="M145" s="218"/>
      <c r="N145" s="145"/>
      <c r="O145" s="145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</row>
    <row r="146" spans="1:34">
      <c r="A146" s="53"/>
      <c r="B146" s="53"/>
      <c r="C146" s="53"/>
      <c r="D146" s="53"/>
      <c r="E146" s="218"/>
      <c r="F146" s="218"/>
      <c r="G146" s="218"/>
      <c r="H146" s="218"/>
      <c r="I146" s="218"/>
      <c r="J146" s="218"/>
      <c r="K146" s="218"/>
      <c r="L146" s="218"/>
      <c r="M146" s="218"/>
      <c r="N146" s="145"/>
      <c r="O146" s="145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</row>
    <row r="147" spans="1:34">
      <c r="A147" s="53"/>
      <c r="B147" s="53"/>
      <c r="C147" s="53"/>
      <c r="D147" s="53"/>
      <c r="E147" s="218"/>
      <c r="F147" s="218"/>
      <c r="G147" s="218"/>
      <c r="H147" s="218"/>
      <c r="I147" s="218"/>
      <c r="J147" s="218"/>
      <c r="K147" s="218"/>
      <c r="L147" s="218"/>
      <c r="M147" s="218"/>
      <c r="N147" s="145"/>
      <c r="O147" s="145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</row>
    <row r="148" spans="1:34">
      <c r="A148" s="53"/>
      <c r="B148" s="53"/>
      <c r="C148" s="53"/>
      <c r="D148" s="53"/>
      <c r="E148" s="218"/>
      <c r="F148" s="218"/>
      <c r="G148" s="218"/>
      <c r="H148" s="218"/>
      <c r="I148" s="218"/>
      <c r="J148" s="218"/>
      <c r="K148" s="218"/>
      <c r="L148" s="218"/>
      <c r="M148" s="218"/>
      <c r="N148" s="145"/>
      <c r="O148" s="145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</row>
    <row r="149" spans="1:34">
      <c r="A149" s="53"/>
      <c r="B149" s="53"/>
      <c r="C149" s="53"/>
      <c r="D149" s="53"/>
      <c r="E149" s="218"/>
      <c r="F149" s="218"/>
      <c r="G149" s="218"/>
      <c r="H149" s="218"/>
      <c r="I149" s="218"/>
      <c r="J149" s="218"/>
      <c r="K149" s="218"/>
      <c r="L149" s="218"/>
      <c r="M149" s="218"/>
      <c r="N149" s="145"/>
      <c r="O149" s="145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</row>
    <row r="150" spans="1:34">
      <c r="A150" s="53"/>
      <c r="B150" s="53"/>
      <c r="C150" s="53"/>
      <c r="D150" s="53"/>
      <c r="E150" s="218"/>
      <c r="F150" s="218"/>
      <c r="G150" s="218"/>
      <c r="H150" s="218"/>
      <c r="I150" s="218"/>
      <c r="J150" s="218"/>
      <c r="K150" s="218"/>
      <c r="L150" s="218"/>
      <c r="M150" s="218"/>
      <c r="N150" s="145"/>
      <c r="O150" s="145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</row>
    <row r="151" spans="1:34">
      <c r="A151" s="53"/>
      <c r="B151" s="53"/>
      <c r="C151" s="53"/>
      <c r="D151" s="53"/>
      <c r="E151" s="218"/>
      <c r="F151" s="218"/>
      <c r="G151" s="218"/>
      <c r="H151" s="218"/>
      <c r="I151" s="218"/>
      <c r="J151" s="218"/>
      <c r="K151" s="218"/>
      <c r="L151" s="218"/>
      <c r="M151" s="218"/>
      <c r="N151" s="145"/>
      <c r="O151" s="145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</row>
    <row r="152" spans="1:34">
      <c r="A152" s="53"/>
      <c r="B152" s="53"/>
      <c r="C152" s="53"/>
      <c r="D152" s="53"/>
      <c r="E152" s="218"/>
      <c r="F152" s="218"/>
      <c r="G152" s="218"/>
      <c r="H152" s="218"/>
      <c r="I152" s="218"/>
      <c r="J152" s="218"/>
      <c r="K152" s="218"/>
      <c r="L152" s="218"/>
      <c r="M152" s="218"/>
      <c r="N152" s="145"/>
      <c r="O152" s="145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</row>
    <row r="153" spans="1:34">
      <c r="A153" s="53"/>
      <c r="B153" s="53"/>
      <c r="C153" s="53"/>
      <c r="D153" s="53"/>
      <c r="E153" s="218"/>
      <c r="F153" s="218"/>
      <c r="G153" s="218"/>
      <c r="H153" s="218"/>
      <c r="I153" s="218"/>
      <c r="J153" s="218"/>
      <c r="K153" s="218"/>
      <c r="L153" s="218"/>
      <c r="M153" s="218"/>
      <c r="N153" s="145"/>
      <c r="O153" s="145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</row>
    <row r="154" spans="1:34">
      <c r="A154" s="53"/>
      <c r="B154" s="53"/>
      <c r="C154" s="53"/>
      <c r="D154" s="53"/>
      <c r="E154" s="218"/>
      <c r="F154" s="218"/>
      <c r="G154" s="218"/>
      <c r="H154" s="218"/>
      <c r="I154" s="218"/>
      <c r="J154" s="218"/>
      <c r="K154" s="218"/>
      <c r="L154" s="218"/>
      <c r="M154" s="218"/>
      <c r="N154" s="145"/>
      <c r="O154" s="145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</row>
    <row r="155" spans="1:34">
      <c r="A155" s="53"/>
      <c r="B155" s="53"/>
      <c r="C155" s="53"/>
      <c r="D155" s="53"/>
      <c r="E155" s="218"/>
      <c r="F155" s="218"/>
      <c r="G155" s="218"/>
      <c r="H155" s="218"/>
      <c r="I155" s="218"/>
      <c r="J155" s="218"/>
      <c r="K155" s="218"/>
      <c r="L155" s="218"/>
      <c r="M155" s="218"/>
      <c r="N155" s="145"/>
      <c r="O155" s="145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</row>
    <row r="156" spans="1:34">
      <c r="A156" s="53"/>
      <c r="B156" s="53"/>
      <c r="C156" s="53"/>
      <c r="D156" s="53"/>
      <c r="E156" s="218"/>
      <c r="F156" s="218"/>
      <c r="G156" s="218"/>
      <c r="H156" s="218"/>
      <c r="I156" s="218"/>
      <c r="J156" s="218"/>
      <c r="K156" s="218"/>
      <c r="L156" s="218"/>
      <c r="M156" s="218"/>
      <c r="N156" s="145"/>
      <c r="O156" s="145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</row>
    <row r="157" spans="1:34">
      <c r="A157" s="53"/>
      <c r="B157" s="53"/>
      <c r="C157" s="53"/>
      <c r="D157" s="53"/>
      <c r="E157" s="218"/>
      <c r="F157" s="218"/>
      <c r="G157" s="218"/>
      <c r="H157" s="218"/>
      <c r="I157" s="218"/>
      <c r="J157" s="218"/>
      <c r="K157" s="218"/>
      <c r="L157" s="218"/>
      <c r="M157" s="218"/>
      <c r="N157" s="145"/>
      <c r="O157" s="145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</row>
    <row r="158" spans="1:34">
      <c r="A158" s="53"/>
      <c r="B158" s="53"/>
      <c r="C158" s="53"/>
      <c r="D158" s="53"/>
      <c r="E158" s="218"/>
      <c r="F158" s="218"/>
      <c r="G158" s="218"/>
      <c r="H158" s="218"/>
      <c r="I158" s="218"/>
      <c r="J158" s="218"/>
      <c r="K158" s="218"/>
      <c r="L158" s="218"/>
      <c r="M158" s="218"/>
      <c r="N158" s="145"/>
      <c r="O158" s="145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</row>
    <row r="159" spans="1:34">
      <c r="A159" s="53"/>
      <c r="B159" s="53"/>
      <c r="C159" s="53"/>
      <c r="D159" s="53"/>
      <c r="E159" s="218"/>
      <c r="F159" s="218"/>
      <c r="G159" s="218"/>
      <c r="H159" s="218"/>
      <c r="I159" s="218"/>
      <c r="J159" s="218"/>
      <c r="K159" s="218"/>
      <c r="L159" s="218"/>
      <c r="M159" s="218"/>
      <c r="N159" s="145"/>
      <c r="O159" s="145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</row>
    <row r="160" spans="1:34">
      <c r="A160" s="53"/>
      <c r="B160" s="53"/>
      <c r="C160" s="53"/>
      <c r="D160" s="53"/>
      <c r="E160" s="218"/>
      <c r="F160" s="218"/>
      <c r="G160" s="218"/>
      <c r="H160" s="218"/>
      <c r="I160" s="218"/>
      <c r="J160" s="218"/>
      <c r="K160" s="218"/>
      <c r="L160" s="218"/>
      <c r="M160" s="218"/>
      <c r="N160" s="145"/>
      <c r="O160" s="145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</row>
    <row r="161" spans="1:34">
      <c r="A161" s="53"/>
      <c r="B161" s="53"/>
      <c r="C161" s="53"/>
      <c r="D161" s="53"/>
      <c r="E161" s="218"/>
      <c r="F161" s="218"/>
      <c r="G161" s="218"/>
      <c r="H161" s="218"/>
      <c r="I161" s="218"/>
      <c r="J161" s="218"/>
      <c r="K161" s="218"/>
      <c r="L161" s="218"/>
      <c r="M161" s="218"/>
      <c r="N161" s="145"/>
      <c r="O161" s="145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</row>
    <row r="162" spans="1:34">
      <c r="A162" s="53"/>
      <c r="B162" s="53"/>
      <c r="C162" s="53"/>
      <c r="D162" s="53"/>
      <c r="E162" s="218"/>
      <c r="F162" s="218"/>
      <c r="G162" s="218"/>
      <c r="H162" s="218"/>
      <c r="I162" s="218"/>
      <c r="J162" s="218"/>
      <c r="K162" s="218"/>
      <c r="L162" s="218"/>
      <c r="M162" s="218"/>
      <c r="N162" s="145"/>
      <c r="O162" s="145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</row>
    <row r="163" spans="1:34">
      <c r="A163" s="53"/>
      <c r="B163" s="53"/>
      <c r="C163" s="53"/>
      <c r="D163" s="53"/>
      <c r="E163" s="218"/>
      <c r="F163" s="218"/>
      <c r="G163" s="218"/>
      <c r="H163" s="218"/>
      <c r="I163" s="218"/>
      <c r="J163" s="218"/>
      <c r="K163" s="218"/>
      <c r="L163" s="218"/>
      <c r="M163" s="218"/>
      <c r="N163" s="145"/>
      <c r="O163" s="145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</row>
    <row r="164" spans="1:34">
      <c r="A164" s="53"/>
      <c r="B164" s="53"/>
      <c r="C164" s="53"/>
      <c r="D164" s="53"/>
      <c r="E164" s="218"/>
      <c r="F164" s="218"/>
      <c r="G164" s="218"/>
      <c r="H164" s="218"/>
      <c r="I164" s="218"/>
      <c r="J164" s="218"/>
      <c r="K164" s="218"/>
      <c r="L164" s="218"/>
      <c r="M164" s="218"/>
      <c r="N164" s="145"/>
      <c r="O164" s="145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</row>
    <row r="165" spans="1:34">
      <c r="A165" s="53"/>
      <c r="B165" s="53"/>
      <c r="C165" s="53"/>
      <c r="D165" s="53"/>
      <c r="E165" s="218"/>
      <c r="F165" s="218"/>
      <c r="G165" s="218"/>
      <c r="H165" s="218"/>
      <c r="I165" s="218"/>
      <c r="J165" s="218"/>
      <c r="K165" s="218"/>
      <c r="L165" s="218"/>
      <c r="M165" s="218"/>
      <c r="N165" s="145"/>
      <c r="O165" s="145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</row>
    <row r="166" spans="1:34">
      <c r="A166" s="53"/>
      <c r="B166" s="53"/>
      <c r="C166" s="53"/>
      <c r="D166" s="53"/>
      <c r="E166" s="218"/>
      <c r="F166" s="218"/>
      <c r="G166" s="218"/>
      <c r="H166" s="218"/>
      <c r="I166" s="218"/>
      <c r="J166" s="218"/>
      <c r="K166" s="218"/>
      <c r="L166" s="218"/>
      <c r="M166" s="218"/>
      <c r="N166" s="145"/>
      <c r="O166" s="145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</row>
    <row r="167" spans="1:34">
      <c r="A167" s="53"/>
      <c r="B167" s="53"/>
      <c r="C167" s="53"/>
      <c r="D167" s="53"/>
      <c r="E167" s="218"/>
      <c r="F167" s="218"/>
      <c r="G167" s="218"/>
      <c r="H167" s="218"/>
      <c r="I167" s="218"/>
      <c r="J167" s="218"/>
      <c r="K167" s="218"/>
      <c r="L167" s="218"/>
      <c r="M167" s="218"/>
      <c r="N167" s="145"/>
      <c r="O167" s="145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</row>
    <row r="168" spans="1:34">
      <c r="A168" s="53"/>
      <c r="B168" s="53"/>
      <c r="C168" s="53"/>
      <c r="D168" s="53"/>
      <c r="E168" s="218"/>
      <c r="F168" s="218"/>
      <c r="G168" s="218"/>
      <c r="H168" s="218"/>
      <c r="I168" s="218"/>
      <c r="J168" s="218"/>
      <c r="K168" s="218"/>
      <c r="L168" s="218"/>
      <c r="M168" s="218"/>
      <c r="N168" s="145"/>
      <c r="O168" s="145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</row>
    <row r="169" spans="1:34">
      <c r="A169" s="53"/>
      <c r="B169" s="53"/>
      <c r="C169" s="53"/>
      <c r="D169" s="53"/>
      <c r="E169" s="218"/>
      <c r="F169" s="218"/>
      <c r="G169" s="218"/>
      <c r="H169" s="218"/>
      <c r="I169" s="218"/>
      <c r="J169" s="218"/>
      <c r="K169" s="218"/>
      <c r="L169" s="218"/>
      <c r="M169" s="218"/>
      <c r="N169" s="145"/>
      <c r="O169" s="145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</row>
    <row r="170" spans="1:34">
      <c r="A170" s="53"/>
      <c r="B170" s="53"/>
      <c r="C170" s="53"/>
      <c r="D170" s="53"/>
      <c r="E170" s="218"/>
      <c r="F170" s="218"/>
      <c r="G170" s="218"/>
      <c r="H170" s="218"/>
      <c r="I170" s="218"/>
      <c r="J170" s="218"/>
      <c r="K170" s="218"/>
      <c r="L170" s="218"/>
      <c r="M170" s="218"/>
      <c r="N170" s="145"/>
      <c r="O170" s="145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</row>
    <row r="171" spans="1:34">
      <c r="A171" s="53"/>
      <c r="B171" s="53"/>
      <c r="C171" s="53"/>
      <c r="D171" s="53"/>
      <c r="E171" s="218"/>
      <c r="F171" s="218"/>
      <c r="G171" s="218"/>
      <c r="H171" s="218"/>
      <c r="I171" s="218"/>
      <c r="J171" s="218"/>
      <c r="K171" s="218"/>
      <c r="L171" s="218"/>
      <c r="M171" s="218"/>
      <c r="N171" s="145"/>
      <c r="O171" s="145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</row>
    <row r="172" spans="1:34">
      <c r="A172" s="53"/>
      <c r="B172" s="53"/>
      <c r="C172" s="53"/>
      <c r="D172" s="53"/>
      <c r="E172" s="218"/>
      <c r="F172" s="218"/>
      <c r="G172" s="218"/>
      <c r="H172" s="218"/>
      <c r="I172" s="218"/>
      <c r="J172" s="218"/>
      <c r="K172" s="218"/>
      <c r="L172" s="218"/>
      <c r="M172" s="218"/>
      <c r="N172" s="145"/>
      <c r="O172" s="145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</row>
    <row r="173" spans="1:34">
      <c r="A173" s="53"/>
      <c r="B173" s="53"/>
      <c r="C173" s="53"/>
      <c r="D173" s="53"/>
      <c r="E173" s="218"/>
      <c r="F173" s="218"/>
      <c r="G173" s="218"/>
      <c r="H173" s="218"/>
      <c r="I173" s="218"/>
      <c r="J173" s="218"/>
      <c r="K173" s="218"/>
      <c r="L173" s="218"/>
      <c r="M173" s="218"/>
      <c r="N173" s="145"/>
      <c r="O173" s="145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</row>
    <row r="174" spans="1:34">
      <c r="A174" s="53"/>
      <c r="B174" s="53"/>
      <c r="C174" s="53"/>
      <c r="D174" s="53"/>
      <c r="E174" s="218"/>
      <c r="F174" s="218"/>
      <c r="G174" s="218"/>
      <c r="H174" s="218"/>
      <c r="I174" s="218"/>
      <c r="J174" s="218"/>
      <c r="K174" s="218"/>
      <c r="L174" s="218"/>
      <c r="M174" s="218"/>
      <c r="N174" s="145"/>
      <c r="O174" s="145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</row>
    <row r="175" spans="1:34">
      <c r="A175" s="53"/>
      <c r="B175" s="53"/>
      <c r="C175" s="53"/>
      <c r="D175" s="53"/>
      <c r="E175" s="218"/>
      <c r="F175" s="218"/>
      <c r="G175" s="218"/>
      <c r="H175" s="218"/>
      <c r="I175" s="218"/>
      <c r="J175" s="218"/>
      <c r="K175" s="218"/>
      <c r="L175" s="218"/>
      <c r="M175" s="218"/>
      <c r="N175" s="145"/>
      <c r="O175" s="145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</row>
    <row r="176" spans="1:34">
      <c r="A176" s="53"/>
      <c r="B176" s="53"/>
      <c r="C176" s="53"/>
      <c r="D176" s="53"/>
      <c r="E176" s="218"/>
      <c r="F176" s="218"/>
      <c r="G176" s="218"/>
      <c r="H176" s="218"/>
      <c r="I176" s="218"/>
      <c r="J176" s="218"/>
      <c r="K176" s="218"/>
      <c r="L176" s="218"/>
      <c r="M176" s="218"/>
      <c r="N176" s="145"/>
      <c r="O176" s="145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</row>
    <row r="177" spans="1:34">
      <c r="A177" s="53"/>
      <c r="B177" s="53"/>
      <c r="C177" s="53"/>
      <c r="D177" s="53"/>
      <c r="E177" s="218"/>
      <c r="F177" s="218"/>
      <c r="G177" s="218"/>
      <c r="H177" s="218"/>
      <c r="I177" s="218"/>
      <c r="J177" s="218"/>
      <c r="K177" s="218"/>
      <c r="L177" s="218"/>
      <c r="M177" s="218"/>
      <c r="N177" s="145"/>
      <c r="O177" s="145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</row>
    <row r="178" spans="1:34">
      <c r="A178" s="53"/>
      <c r="B178" s="53"/>
      <c r="C178" s="53"/>
      <c r="D178" s="53"/>
      <c r="E178" s="218"/>
      <c r="F178" s="218"/>
      <c r="G178" s="218"/>
      <c r="H178" s="218"/>
      <c r="I178" s="218"/>
      <c r="J178" s="218"/>
      <c r="K178" s="218"/>
      <c r="L178" s="218"/>
      <c r="M178" s="218"/>
      <c r="N178" s="145"/>
      <c r="O178" s="145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</row>
    <row r="179" spans="1:34">
      <c r="A179" s="53"/>
      <c r="B179" s="53"/>
      <c r="C179" s="53"/>
      <c r="D179" s="53"/>
      <c r="E179" s="218"/>
      <c r="F179" s="218"/>
      <c r="G179" s="218"/>
      <c r="H179" s="218"/>
      <c r="I179" s="218"/>
      <c r="J179" s="218"/>
      <c r="K179" s="218"/>
      <c r="L179" s="218"/>
      <c r="M179" s="218"/>
      <c r="N179" s="145"/>
      <c r="O179" s="145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</row>
    <row r="180" spans="1:34">
      <c r="A180" s="53"/>
      <c r="B180" s="53"/>
      <c r="C180" s="53"/>
      <c r="D180" s="53"/>
      <c r="E180" s="218"/>
      <c r="F180" s="218"/>
      <c r="G180" s="218"/>
      <c r="H180" s="218"/>
      <c r="I180" s="218"/>
      <c r="J180" s="218"/>
      <c r="K180" s="218"/>
      <c r="L180" s="218"/>
      <c r="M180" s="218"/>
      <c r="N180" s="145"/>
      <c r="O180" s="145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</row>
    <row r="181" spans="1:34">
      <c r="A181" s="53"/>
      <c r="B181" s="53"/>
      <c r="C181" s="53"/>
      <c r="D181" s="53"/>
      <c r="E181" s="218"/>
      <c r="F181" s="218"/>
      <c r="G181" s="218"/>
      <c r="H181" s="218"/>
      <c r="I181" s="218"/>
      <c r="J181" s="218"/>
      <c r="K181" s="218"/>
      <c r="L181" s="218"/>
      <c r="M181" s="218"/>
      <c r="N181" s="145"/>
      <c r="O181" s="145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</row>
    <row r="182" spans="1:34">
      <c r="A182" s="53"/>
      <c r="B182" s="53"/>
      <c r="C182" s="53"/>
      <c r="D182" s="53"/>
      <c r="E182" s="218"/>
      <c r="F182" s="218"/>
      <c r="G182" s="218"/>
      <c r="H182" s="218"/>
      <c r="I182" s="218"/>
      <c r="J182" s="218"/>
      <c r="K182" s="218"/>
      <c r="L182" s="218"/>
      <c r="M182" s="218"/>
      <c r="N182" s="145"/>
      <c r="O182" s="145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</row>
    <row r="183" spans="1:34">
      <c r="A183" s="53"/>
      <c r="B183" s="53"/>
      <c r="C183" s="53"/>
      <c r="D183" s="53"/>
      <c r="E183" s="218"/>
      <c r="F183" s="218"/>
      <c r="G183" s="218"/>
      <c r="H183" s="218"/>
      <c r="I183" s="218"/>
      <c r="J183" s="218"/>
      <c r="K183" s="218"/>
      <c r="L183" s="218"/>
      <c r="M183" s="218"/>
      <c r="N183" s="145"/>
      <c r="O183" s="145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</row>
    <row r="184" spans="1:34">
      <c r="A184" s="53"/>
      <c r="B184" s="53"/>
      <c r="C184" s="53"/>
      <c r="D184" s="53"/>
      <c r="E184" s="218"/>
      <c r="F184" s="218"/>
      <c r="G184" s="218"/>
      <c r="H184" s="218"/>
      <c r="I184" s="218"/>
      <c r="J184" s="218"/>
      <c r="K184" s="218"/>
      <c r="L184" s="218"/>
      <c r="M184" s="218"/>
      <c r="N184" s="145"/>
      <c r="O184" s="145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</row>
    <row r="185" spans="1:34">
      <c r="A185" s="53"/>
      <c r="B185" s="53"/>
      <c r="C185" s="53"/>
      <c r="D185" s="53"/>
      <c r="E185" s="218"/>
      <c r="F185" s="218"/>
      <c r="G185" s="218"/>
      <c r="H185" s="218"/>
      <c r="I185" s="218"/>
      <c r="J185" s="218"/>
      <c r="K185" s="218"/>
      <c r="L185" s="218"/>
      <c r="M185" s="218"/>
      <c r="N185" s="145"/>
      <c r="O185" s="145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</row>
    <row r="186" spans="1:34">
      <c r="A186" s="53"/>
      <c r="B186" s="53"/>
      <c r="C186" s="53"/>
      <c r="D186" s="53"/>
      <c r="E186" s="218"/>
      <c r="F186" s="218"/>
      <c r="G186" s="218"/>
      <c r="H186" s="218"/>
      <c r="I186" s="218"/>
      <c r="J186" s="218"/>
      <c r="K186" s="218"/>
      <c r="L186" s="218"/>
      <c r="M186" s="218"/>
      <c r="N186" s="145"/>
      <c r="O186" s="145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</row>
    <row r="187" spans="1:34">
      <c r="A187" s="53"/>
      <c r="B187" s="53"/>
      <c r="C187" s="53"/>
      <c r="D187" s="53"/>
      <c r="E187" s="218"/>
      <c r="F187" s="218"/>
      <c r="G187" s="218"/>
      <c r="H187" s="218"/>
      <c r="I187" s="218"/>
      <c r="J187" s="218"/>
      <c r="K187" s="218"/>
      <c r="L187" s="218"/>
      <c r="M187" s="218"/>
      <c r="N187" s="145"/>
      <c r="O187" s="145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</row>
    <row r="188" spans="1:34">
      <c r="A188" s="53"/>
      <c r="B188" s="53"/>
      <c r="C188" s="53"/>
      <c r="D188" s="53"/>
      <c r="E188" s="218"/>
      <c r="F188" s="218"/>
      <c r="G188" s="218"/>
      <c r="H188" s="218"/>
      <c r="I188" s="218"/>
      <c r="J188" s="218"/>
      <c r="K188" s="218"/>
      <c r="L188" s="218"/>
      <c r="M188" s="218"/>
      <c r="N188" s="145"/>
      <c r="O188" s="145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</row>
    <row r="189" spans="1:34">
      <c r="A189" s="53"/>
      <c r="B189" s="53"/>
      <c r="C189" s="53"/>
      <c r="D189" s="53"/>
      <c r="E189" s="218"/>
      <c r="F189" s="218"/>
      <c r="G189" s="218"/>
      <c r="H189" s="218"/>
      <c r="I189" s="218"/>
      <c r="J189" s="218"/>
      <c r="K189" s="218"/>
      <c r="L189" s="218"/>
      <c r="M189" s="218"/>
      <c r="N189" s="145"/>
      <c r="O189" s="145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</row>
    <row r="190" spans="1:34">
      <c r="A190" s="53"/>
      <c r="B190" s="53"/>
      <c r="C190" s="53"/>
      <c r="D190" s="53"/>
      <c r="E190" s="218"/>
      <c r="F190" s="218"/>
      <c r="G190" s="218"/>
      <c r="H190" s="218"/>
      <c r="I190" s="218"/>
      <c r="J190" s="218"/>
      <c r="K190" s="218"/>
      <c r="L190" s="218"/>
      <c r="M190" s="218"/>
      <c r="N190" s="145"/>
      <c r="O190" s="145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</row>
    <row r="191" spans="1:34">
      <c r="A191" s="53"/>
      <c r="B191" s="53"/>
      <c r="C191" s="53"/>
      <c r="D191" s="53"/>
      <c r="E191" s="218"/>
      <c r="F191" s="218"/>
      <c r="G191" s="218"/>
      <c r="H191" s="218"/>
      <c r="I191" s="218"/>
      <c r="J191" s="218"/>
      <c r="K191" s="218"/>
      <c r="L191" s="218"/>
      <c r="M191" s="218"/>
      <c r="N191" s="145"/>
      <c r="O191" s="145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</row>
    <row r="192" spans="1:34">
      <c r="A192" s="53"/>
      <c r="B192" s="53"/>
      <c r="C192" s="53"/>
      <c r="D192" s="53"/>
      <c r="E192" s="218"/>
      <c r="F192" s="218"/>
      <c r="G192" s="218"/>
      <c r="H192" s="218"/>
      <c r="I192" s="218"/>
      <c r="J192" s="218"/>
      <c r="K192" s="218"/>
      <c r="L192" s="218"/>
      <c r="M192" s="218"/>
      <c r="N192" s="145"/>
      <c r="O192" s="145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</row>
    <row r="193" spans="1:34">
      <c r="A193" s="53"/>
      <c r="B193" s="53"/>
      <c r="C193" s="53"/>
      <c r="D193" s="53"/>
      <c r="E193" s="218"/>
      <c r="F193" s="218"/>
      <c r="G193" s="218"/>
      <c r="H193" s="218"/>
      <c r="I193" s="218"/>
      <c r="J193" s="218"/>
      <c r="K193" s="218"/>
      <c r="L193" s="218"/>
      <c r="M193" s="218"/>
      <c r="N193" s="145"/>
      <c r="O193" s="145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</row>
    <row r="194" spans="1:34">
      <c r="A194" s="53"/>
      <c r="B194" s="53"/>
      <c r="C194" s="53"/>
      <c r="D194" s="53"/>
      <c r="E194" s="218"/>
      <c r="F194" s="218"/>
      <c r="G194" s="218"/>
      <c r="H194" s="218"/>
      <c r="I194" s="218"/>
      <c r="J194" s="218"/>
      <c r="K194" s="218"/>
      <c r="L194" s="218"/>
      <c r="M194" s="218"/>
      <c r="N194" s="145"/>
      <c r="O194" s="145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</row>
    <row r="195" spans="1:34">
      <c r="A195" s="53"/>
      <c r="B195" s="53"/>
      <c r="C195" s="53"/>
      <c r="D195" s="53"/>
      <c r="E195" s="218"/>
      <c r="F195" s="218"/>
      <c r="G195" s="218"/>
      <c r="H195" s="218"/>
      <c r="I195" s="218"/>
      <c r="J195" s="218"/>
      <c r="K195" s="218"/>
      <c r="L195" s="218"/>
      <c r="M195" s="218"/>
      <c r="N195" s="145"/>
      <c r="O195" s="145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</row>
    <row r="196" spans="1:34">
      <c r="A196" s="53"/>
      <c r="B196" s="53"/>
      <c r="C196" s="53"/>
      <c r="D196" s="53"/>
      <c r="E196" s="218"/>
      <c r="F196" s="218"/>
      <c r="G196" s="218"/>
      <c r="H196" s="218"/>
      <c r="I196" s="218"/>
      <c r="J196" s="218"/>
      <c r="K196" s="218"/>
      <c r="L196" s="218"/>
      <c r="M196" s="218"/>
      <c r="N196" s="145"/>
      <c r="O196" s="145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</row>
    <row r="197" spans="1:34">
      <c r="A197" s="53"/>
      <c r="B197" s="53"/>
      <c r="C197" s="53"/>
      <c r="D197" s="53"/>
      <c r="E197" s="218"/>
      <c r="F197" s="218"/>
      <c r="G197" s="218"/>
      <c r="H197" s="218"/>
      <c r="I197" s="218"/>
      <c r="J197" s="218"/>
      <c r="K197" s="218"/>
      <c r="L197" s="218"/>
      <c r="M197" s="218"/>
      <c r="N197" s="145"/>
      <c r="O197" s="145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</row>
    <row r="198" spans="1:34">
      <c r="A198" s="53"/>
      <c r="B198" s="53"/>
      <c r="C198" s="53"/>
      <c r="D198" s="53"/>
      <c r="E198" s="218"/>
      <c r="F198" s="218"/>
      <c r="G198" s="218"/>
      <c r="H198" s="218"/>
      <c r="I198" s="218"/>
      <c r="J198" s="218"/>
      <c r="K198" s="218"/>
      <c r="L198" s="218"/>
      <c r="M198" s="218"/>
      <c r="N198" s="145"/>
      <c r="O198" s="145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</row>
    <row r="199" spans="1:34">
      <c r="A199" s="53"/>
      <c r="B199" s="53"/>
      <c r="C199" s="53"/>
      <c r="D199" s="53"/>
      <c r="E199" s="218"/>
      <c r="F199" s="218"/>
      <c r="G199" s="218"/>
      <c r="H199" s="218"/>
      <c r="I199" s="218"/>
      <c r="J199" s="218"/>
      <c r="K199" s="218"/>
      <c r="L199" s="218"/>
      <c r="M199" s="218"/>
      <c r="N199" s="145"/>
      <c r="O199" s="145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</row>
    <row r="200" spans="1:34">
      <c r="A200" s="53"/>
      <c r="B200" s="53"/>
      <c r="C200" s="53"/>
      <c r="D200" s="53"/>
      <c r="E200" s="218"/>
      <c r="F200" s="218"/>
      <c r="G200" s="218"/>
      <c r="H200" s="218"/>
      <c r="I200" s="218"/>
      <c r="J200" s="218"/>
      <c r="K200" s="218"/>
      <c r="L200" s="218"/>
      <c r="M200" s="218"/>
      <c r="N200" s="145"/>
      <c r="O200" s="145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</row>
    <row r="201" spans="1:34">
      <c r="A201" s="53"/>
      <c r="B201" s="53"/>
      <c r="C201" s="53"/>
      <c r="D201" s="53"/>
      <c r="E201" s="218"/>
      <c r="F201" s="218"/>
      <c r="G201" s="218"/>
      <c r="H201" s="218"/>
      <c r="I201" s="218"/>
      <c r="J201" s="218"/>
      <c r="K201" s="218"/>
      <c r="L201" s="218"/>
      <c r="M201" s="218"/>
      <c r="N201" s="145"/>
      <c r="O201" s="145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</row>
    <row r="202" spans="1:34">
      <c r="A202" s="53"/>
      <c r="B202" s="53"/>
      <c r="C202" s="53"/>
      <c r="D202" s="53"/>
      <c r="E202" s="218"/>
      <c r="F202" s="218"/>
      <c r="G202" s="218"/>
      <c r="H202" s="218"/>
      <c r="I202" s="218"/>
      <c r="J202" s="218"/>
      <c r="K202" s="218"/>
      <c r="L202" s="218"/>
      <c r="M202" s="218"/>
      <c r="N202" s="145"/>
      <c r="O202" s="145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</row>
    <row r="203" spans="1:34">
      <c r="A203" s="53"/>
      <c r="B203" s="53"/>
      <c r="C203" s="53"/>
      <c r="D203" s="53"/>
      <c r="E203" s="218"/>
      <c r="F203" s="218"/>
      <c r="G203" s="218"/>
      <c r="H203" s="218"/>
      <c r="I203" s="218"/>
      <c r="J203" s="218"/>
      <c r="K203" s="218"/>
      <c r="L203" s="218"/>
      <c r="M203" s="218"/>
      <c r="N203" s="145"/>
      <c r="O203" s="145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</row>
    <row r="204" spans="1:34">
      <c r="A204" s="53"/>
      <c r="B204" s="53"/>
      <c r="C204" s="53"/>
      <c r="D204" s="53"/>
      <c r="E204" s="218"/>
      <c r="F204" s="218"/>
      <c r="G204" s="218"/>
      <c r="H204" s="218"/>
      <c r="I204" s="218"/>
      <c r="J204" s="218"/>
      <c r="K204" s="218"/>
      <c r="L204" s="218"/>
      <c r="M204" s="218"/>
      <c r="N204" s="145"/>
      <c r="O204" s="145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</row>
    <row r="205" spans="1:34">
      <c r="A205" s="53"/>
      <c r="B205" s="53"/>
      <c r="C205" s="53"/>
      <c r="D205" s="53"/>
      <c r="E205" s="218"/>
      <c r="F205" s="218"/>
      <c r="G205" s="218"/>
      <c r="H205" s="218"/>
      <c r="I205" s="218"/>
      <c r="J205" s="218"/>
      <c r="K205" s="218"/>
      <c r="L205" s="218"/>
      <c r="M205" s="218"/>
      <c r="N205" s="145"/>
      <c r="O205" s="145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</row>
    <row r="206" spans="1:34">
      <c r="A206" s="53"/>
      <c r="B206" s="53"/>
      <c r="C206" s="53"/>
      <c r="D206" s="53"/>
      <c r="E206" s="218"/>
      <c r="F206" s="218"/>
      <c r="G206" s="218"/>
      <c r="H206" s="218"/>
      <c r="I206" s="218"/>
      <c r="J206" s="218"/>
      <c r="K206" s="218"/>
      <c r="L206" s="218"/>
      <c r="M206" s="218"/>
      <c r="N206" s="145"/>
      <c r="O206" s="145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</row>
    <row r="207" spans="1:34">
      <c r="A207" s="53"/>
      <c r="B207" s="53"/>
      <c r="C207" s="53"/>
      <c r="D207" s="53"/>
      <c r="E207" s="218"/>
      <c r="F207" s="218"/>
      <c r="G207" s="218"/>
      <c r="H207" s="218"/>
      <c r="I207" s="218"/>
      <c r="J207" s="218"/>
      <c r="K207" s="218"/>
      <c r="L207" s="218"/>
      <c r="M207" s="218"/>
      <c r="N207" s="145"/>
      <c r="O207" s="145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</row>
    <row r="208" spans="1:34">
      <c r="A208" s="53"/>
      <c r="B208" s="53"/>
      <c r="C208" s="53"/>
      <c r="D208" s="53"/>
      <c r="E208" s="218"/>
      <c r="F208" s="218"/>
      <c r="G208" s="218"/>
      <c r="H208" s="218"/>
      <c r="I208" s="218"/>
      <c r="J208" s="218"/>
      <c r="K208" s="218"/>
      <c r="L208" s="218"/>
      <c r="M208" s="218"/>
      <c r="N208" s="145"/>
      <c r="O208" s="145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</row>
    <row r="209" spans="1:34">
      <c r="A209" s="53"/>
      <c r="B209" s="53"/>
      <c r="C209" s="53"/>
      <c r="D209" s="53"/>
      <c r="E209" s="218"/>
      <c r="F209" s="218"/>
      <c r="G209" s="218"/>
      <c r="H209" s="218"/>
      <c r="I209" s="218"/>
      <c r="J209" s="218"/>
      <c r="K209" s="218"/>
      <c r="L209" s="218"/>
      <c r="M209" s="218"/>
      <c r="N209" s="145"/>
      <c r="O209" s="145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</row>
    <row r="210" spans="1:34">
      <c r="A210" s="53"/>
      <c r="B210" s="53"/>
      <c r="C210" s="53"/>
      <c r="D210" s="53"/>
      <c r="E210" s="218"/>
      <c r="F210" s="218"/>
      <c r="G210" s="218"/>
      <c r="H210" s="218"/>
      <c r="I210" s="218"/>
      <c r="J210" s="218"/>
      <c r="K210" s="218"/>
      <c r="L210" s="218"/>
      <c r="M210" s="218"/>
      <c r="N210" s="145"/>
      <c r="O210" s="145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</row>
    <row r="211" spans="1:34">
      <c r="A211" s="53"/>
      <c r="B211" s="53"/>
      <c r="C211" s="53"/>
      <c r="D211" s="53"/>
      <c r="E211" s="218"/>
      <c r="F211" s="218"/>
      <c r="G211" s="218"/>
      <c r="H211" s="218"/>
      <c r="I211" s="218"/>
      <c r="J211" s="218"/>
      <c r="K211" s="218"/>
      <c r="L211" s="218"/>
      <c r="M211" s="218"/>
      <c r="N211" s="145"/>
      <c r="O211" s="145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</row>
    <row r="212" spans="1:34">
      <c r="A212" s="53"/>
      <c r="B212" s="53"/>
      <c r="C212" s="53"/>
      <c r="D212" s="53"/>
      <c r="E212" s="218"/>
      <c r="F212" s="218"/>
      <c r="G212" s="218"/>
      <c r="H212" s="218"/>
      <c r="I212" s="218"/>
      <c r="J212" s="218"/>
      <c r="K212" s="218"/>
      <c r="L212" s="218"/>
      <c r="M212" s="218"/>
      <c r="N212" s="145"/>
      <c r="O212" s="145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</row>
    <row r="213" spans="1:34">
      <c r="A213" s="53"/>
      <c r="B213" s="53"/>
      <c r="C213" s="53"/>
      <c r="D213" s="53"/>
      <c r="E213" s="218"/>
      <c r="F213" s="218"/>
      <c r="G213" s="218"/>
      <c r="H213" s="218"/>
      <c r="I213" s="218"/>
      <c r="J213" s="218"/>
      <c r="K213" s="218"/>
      <c r="L213" s="218"/>
      <c r="M213" s="218"/>
      <c r="N213" s="145"/>
      <c r="O213" s="145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</row>
    <row r="214" spans="1:34">
      <c r="A214" s="53"/>
      <c r="B214" s="53"/>
      <c r="C214" s="53"/>
      <c r="D214" s="53"/>
      <c r="E214" s="218"/>
      <c r="F214" s="218"/>
      <c r="G214" s="218"/>
      <c r="H214" s="218"/>
      <c r="I214" s="218"/>
      <c r="J214" s="218"/>
      <c r="K214" s="218"/>
      <c r="L214" s="218"/>
      <c r="M214" s="218"/>
      <c r="N214" s="145"/>
      <c r="O214" s="145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</row>
    <row r="215" spans="1:34">
      <c r="A215" s="53"/>
      <c r="B215" s="53"/>
      <c r="C215" s="53"/>
      <c r="D215" s="53"/>
      <c r="E215" s="218"/>
      <c r="F215" s="218"/>
      <c r="G215" s="218"/>
      <c r="H215" s="218"/>
      <c r="I215" s="218"/>
      <c r="J215" s="218"/>
      <c r="K215" s="218"/>
      <c r="L215" s="218"/>
      <c r="M215" s="218"/>
      <c r="N215" s="145"/>
      <c r="O215" s="145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</row>
    <row r="216" spans="1:34">
      <c r="A216" s="53"/>
      <c r="B216" s="53"/>
      <c r="C216" s="53"/>
      <c r="D216" s="53"/>
      <c r="E216" s="218"/>
      <c r="F216" s="218"/>
      <c r="G216" s="218"/>
      <c r="H216" s="218"/>
      <c r="I216" s="218"/>
      <c r="J216" s="218"/>
      <c r="K216" s="218"/>
      <c r="L216" s="218"/>
      <c r="M216" s="218"/>
      <c r="N216" s="145"/>
      <c r="O216" s="145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</row>
    <row r="217" spans="1:34">
      <c r="A217" s="53"/>
      <c r="B217" s="53"/>
      <c r="C217" s="53"/>
      <c r="D217" s="53"/>
      <c r="E217" s="218"/>
      <c r="F217" s="218"/>
      <c r="G217" s="218"/>
      <c r="H217" s="218"/>
      <c r="I217" s="218"/>
      <c r="J217" s="218"/>
      <c r="K217" s="218"/>
      <c r="L217" s="218"/>
      <c r="M217" s="218"/>
      <c r="N217" s="145"/>
      <c r="O217" s="145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</row>
    <row r="218" spans="1:34">
      <c r="A218" s="53"/>
      <c r="B218" s="53"/>
      <c r="C218" s="53"/>
      <c r="D218" s="53"/>
      <c r="E218" s="218"/>
      <c r="F218" s="218"/>
      <c r="G218" s="218"/>
      <c r="H218" s="218"/>
      <c r="I218" s="218"/>
      <c r="J218" s="218"/>
      <c r="K218" s="218"/>
      <c r="L218" s="218"/>
      <c r="M218" s="218"/>
      <c r="N218" s="145"/>
      <c r="O218" s="145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</row>
    <row r="219" spans="1:34">
      <c r="A219" s="53"/>
      <c r="B219" s="53"/>
      <c r="C219" s="53"/>
      <c r="D219" s="53"/>
      <c r="E219" s="218"/>
      <c r="F219" s="218"/>
      <c r="G219" s="218"/>
      <c r="H219" s="218"/>
      <c r="I219" s="218"/>
      <c r="J219" s="218"/>
      <c r="K219" s="218"/>
      <c r="L219" s="218"/>
      <c r="M219" s="218"/>
      <c r="N219" s="145"/>
      <c r="O219" s="145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</row>
    <row r="220" spans="1:34">
      <c r="A220" s="53"/>
      <c r="B220" s="53"/>
      <c r="C220" s="53"/>
      <c r="D220" s="53"/>
      <c r="E220" s="218"/>
      <c r="F220" s="218"/>
      <c r="G220" s="218"/>
      <c r="H220" s="218"/>
      <c r="I220" s="218"/>
      <c r="J220" s="218"/>
      <c r="K220" s="218"/>
      <c r="L220" s="218"/>
      <c r="M220" s="218"/>
      <c r="N220" s="145"/>
      <c r="O220" s="145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</row>
    <row r="221" spans="1:34">
      <c r="A221" s="53"/>
      <c r="B221" s="53"/>
      <c r="C221" s="53"/>
      <c r="D221" s="53"/>
      <c r="E221" s="218"/>
      <c r="F221" s="218"/>
      <c r="G221" s="218"/>
      <c r="H221" s="218"/>
      <c r="I221" s="218"/>
      <c r="J221" s="218"/>
      <c r="K221" s="218"/>
      <c r="L221" s="218"/>
      <c r="M221" s="218"/>
      <c r="N221" s="145"/>
      <c r="O221" s="145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</row>
    <row r="222" spans="1:34">
      <c r="A222" s="53"/>
      <c r="B222" s="53"/>
      <c r="C222" s="53"/>
      <c r="D222" s="53"/>
      <c r="E222" s="218"/>
      <c r="F222" s="218"/>
      <c r="G222" s="218"/>
      <c r="H222" s="218"/>
      <c r="I222" s="218"/>
      <c r="J222" s="218"/>
      <c r="K222" s="218"/>
      <c r="L222" s="218"/>
      <c r="M222" s="218"/>
      <c r="N222" s="145"/>
      <c r="O222" s="145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</row>
    <row r="223" spans="1:34">
      <c r="A223" s="53"/>
      <c r="B223" s="53"/>
      <c r="C223" s="53"/>
      <c r="D223" s="53"/>
      <c r="E223" s="218"/>
      <c r="F223" s="218"/>
      <c r="G223" s="218"/>
      <c r="H223" s="218"/>
      <c r="I223" s="218"/>
      <c r="J223" s="218"/>
      <c r="K223" s="218"/>
      <c r="L223" s="218"/>
      <c r="M223" s="218"/>
      <c r="N223" s="145"/>
      <c r="O223" s="145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</row>
    <row r="224" spans="1:34">
      <c r="A224" s="53"/>
      <c r="B224" s="53"/>
      <c r="C224" s="53"/>
      <c r="D224" s="53"/>
      <c r="E224" s="218"/>
      <c r="F224" s="218"/>
      <c r="G224" s="218"/>
      <c r="H224" s="218"/>
      <c r="I224" s="218"/>
      <c r="J224" s="218"/>
      <c r="K224" s="218"/>
      <c r="L224" s="218"/>
      <c r="M224" s="218"/>
      <c r="N224" s="145"/>
      <c r="O224" s="145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</row>
    <row r="225" spans="1:34">
      <c r="A225" s="53"/>
      <c r="B225" s="53"/>
      <c r="C225" s="53"/>
      <c r="D225" s="53"/>
      <c r="E225" s="218"/>
      <c r="F225" s="218"/>
      <c r="G225" s="218"/>
      <c r="H225" s="218"/>
      <c r="I225" s="218"/>
      <c r="J225" s="218"/>
      <c r="K225" s="218"/>
      <c r="L225" s="218"/>
      <c r="M225" s="218"/>
      <c r="N225" s="145"/>
      <c r="O225" s="145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</row>
    <row r="226" spans="1:34">
      <c r="A226" s="53"/>
      <c r="B226" s="53"/>
      <c r="C226" s="53"/>
      <c r="D226" s="53"/>
      <c r="E226" s="218"/>
      <c r="F226" s="218"/>
      <c r="G226" s="218"/>
      <c r="H226" s="218"/>
      <c r="I226" s="218"/>
      <c r="J226" s="218"/>
      <c r="K226" s="218"/>
      <c r="L226" s="218"/>
      <c r="M226" s="218"/>
      <c r="N226" s="145"/>
      <c r="O226" s="145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</row>
    <row r="227" spans="1:34">
      <c r="A227" s="53"/>
      <c r="B227" s="53"/>
      <c r="C227" s="53"/>
      <c r="D227" s="53"/>
      <c r="E227" s="218"/>
      <c r="F227" s="218"/>
      <c r="G227" s="218"/>
      <c r="H227" s="218"/>
      <c r="I227" s="218"/>
      <c r="J227" s="218"/>
      <c r="K227" s="218"/>
      <c r="L227" s="218"/>
      <c r="M227" s="218"/>
      <c r="N227" s="145"/>
      <c r="O227" s="145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</row>
    <row r="228" spans="1:34">
      <c r="A228" s="53"/>
      <c r="B228" s="53"/>
      <c r="C228" s="53"/>
      <c r="D228" s="53"/>
      <c r="E228" s="218"/>
      <c r="F228" s="218"/>
      <c r="G228" s="218"/>
      <c r="H228" s="218"/>
      <c r="I228" s="218"/>
      <c r="J228" s="218"/>
      <c r="K228" s="218"/>
      <c r="L228" s="218"/>
      <c r="M228" s="218"/>
      <c r="N228" s="145"/>
      <c r="O228" s="145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</row>
    <row r="229" spans="1:34">
      <c r="A229" s="53"/>
      <c r="B229" s="53"/>
      <c r="C229" s="53"/>
      <c r="D229" s="53"/>
      <c r="E229" s="218"/>
      <c r="F229" s="218"/>
      <c r="G229" s="218"/>
      <c r="H229" s="218"/>
      <c r="I229" s="218"/>
      <c r="J229" s="218"/>
      <c r="K229" s="218"/>
      <c r="L229" s="218"/>
      <c r="M229" s="218"/>
      <c r="N229" s="145"/>
      <c r="O229" s="145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</row>
    <row r="230" spans="1:34">
      <c r="A230" s="53"/>
      <c r="B230" s="53"/>
      <c r="C230" s="53"/>
      <c r="D230" s="53"/>
      <c r="E230" s="218"/>
      <c r="F230" s="218"/>
      <c r="G230" s="218"/>
      <c r="H230" s="218"/>
      <c r="I230" s="218"/>
      <c r="J230" s="218"/>
      <c r="K230" s="218"/>
      <c r="L230" s="218"/>
      <c r="M230" s="218"/>
      <c r="N230" s="145"/>
      <c r="O230" s="145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</row>
    <row r="231" spans="1:34">
      <c r="A231" s="53"/>
      <c r="B231" s="53"/>
      <c r="C231" s="53"/>
      <c r="D231" s="53"/>
      <c r="E231" s="218"/>
      <c r="F231" s="218"/>
      <c r="G231" s="218"/>
      <c r="H231" s="218"/>
      <c r="I231" s="218"/>
      <c r="J231" s="218"/>
      <c r="K231" s="218"/>
      <c r="L231" s="218"/>
      <c r="M231" s="218"/>
      <c r="N231" s="145"/>
      <c r="O231" s="145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</row>
    <row r="232" spans="1:34">
      <c r="A232" s="53"/>
      <c r="B232" s="53"/>
      <c r="C232" s="53"/>
      <c r="D232" s="53"/>
      <c r="E232" s="218"/>
      <c r="F232" s="218"/>
      <c r="G232" s="218"/>
      <c r="H232" s="218"/>
      <c r="I232" s="218"/>
      <c r="J232" s="218"/>
      <c r="K232" s="218"/>
      <c r="L232" s="218"/>
      <c r="M232" s="218"/>
      <c r="N232" s="145"/>
      <c r="O232" s="145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</row>
    <row r="233" spans="1:34">
      <c r="A233" s="53"/>
      <c r="B233" s="53"/>
      <c r="C233" s="53"/>
      <c r="D233" s="53"/>
      <c r="E233" s="218"/>
      <c r="F233" s="218"/>
      <c r="G233" s="218"/>
      <c r="H233" s="218"/>
      <c r="I233" s="218"/>
      <c r="J233" s="218"/>
      <c r="K233" s="218"/>
      <c r="L233" s="218"/>
      <c r="M233" s="218"/>
      <c r="N233" s="145"/>
      <c r="O233" s="145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</row>
    <row r="234" spans="1:34">
      <c r="A234" s="53"/>
      <c r="B234" s="53"/>
      <c r="C234" s="53"/>
      <c r="D234" s="53"/>
      <c r="E234" s="218"/>
      <c r="F234" s="218"/>
      <c r="G234" s="218"/>
      <c r="H234" s="218"/>
      <c r="I234" s="218"/>
      <c r="J234" s="218"/>
      <c r="K234" s="218"/>
      <c r="L234" s="218"/>
      <c r="M234" s="218"/>
      <c r="N234" s="145"/>
      <c r="O234" s="145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</row>
    <row r="235" spans="1:34">
      <c r="A235" s="53"/>
      <c r="B235" s="53"/>
      <c r="C235" s="53"/>
      <c r="D235" s="53"/>
      <c r="E235" s="218"/>
      <c r="F235" s="218"/>
      <c r="G235" s="218"/>
      <c r="H235" s="218"/>
      <c r="I235" s="218"/>
      <c r="J235" s="218"/>
      <c r="K235" s="218"/>
      <c r="L235" s="218"/>
      <c r="M235" s="218"/>
      <c r="N235" s="145"/>
      <c r="O235" s="145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</row>
    <row r="236" spans="1:34">
      <c r="A236" s="53"/>
      <c r="B236" s="53"/>
      <c r="C236" s="53"/>
      <c r="D236" s="53"/>
      <c r="E236" s="218"/>
      <c r="F236" s="218"/>
      <c r="G236" s="218"/>
      <c r="H236" s="218"/>
      <c r="I236" s="218"/>
      <c r="J236" s="218"/>
      <c r="K236" s="218"/>
      <c r="L236" s="218"/>
      <c r="M236" s="218"/>
      <c r="N236" s="145"/>
      <c r="O236" s="145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</row>
    <row r="237" spans="1:34">
      <c r="A237" s="53"/>
      <c r="B237" s="53"/>
      <c r="C237" s="53"/>
      <c r="D237" s="53"/>
      <c r="E237" s="218"/>
      <c r="F237" s="218"/>
      <c r="G237" s="218"/>
      <c r="H237" s="218"/>
      <c r="I237" s="218"/>
      <c r="J237" s="218"/>
      <c r="K237" s="218"/>
      <c r="L237" s="218"/>
      <c r="M237" s="218"/>
      <c r="N237" s="145"/>
      <c r="O237" s="145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</row>
    <row r="238" spans="1:34">
      <c r="A238" s="53"/>
      <c r="B238" s="53"/>
      <c r="C238" s="53"/>
      <c r="D238" s="53"/>
      <c r="E238" s="218"/>
      <c r="F238" s="218"/>
      <c r="G238" s="218"/>
      <c r="H238" s="218"/>
      <c r="I238" s="218"/>
      <c r="J238" s="218"/>
      <c r="K238" s="218"/>
      <c r="L238" s="218"/>
      <c r="M238" s="218"/>
      <c r="N238" s="145"/>
      <c r="O238" s="145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</row>
    <row r="239" spans="1:34">
      <c r="A239" s="53"/>
      <c r="B239" s="53"/>
      <c r="C239" s="53"/>
      <c r="D239" s="53"/>
      <c r="E239" s="218"/>
      <c r="F239" s="218"/>
      <c r="G239" s="218"/>
      <c r="H239" s="218"/>
      <c r="I239" s="218"/>
      <c r="J239" s="218"/>
      <c r="K239" s="218"/>
      <c r="L239" s="218"/>
      <c r="M239" s="218"/>
      <c r="N239" s="145"/>
      <c r="O239" s="145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</row>
    <row r="240" spans="1:34">
      <c r="A240" s="53"/>
      <c r="B240" s="53"/>
      <c r="C240" s="53"/>
      <c r="D240" s="53"/>
      <c r="E240" s="218"/>
      <c r="F240" s="218"/>
      <c r="G240" s="218"/>
      <c r="H240" s="218"/>
      <c r="I240" s="218"/>
      <c r="J240" s="218"/>
      <c r="K240" s="218"/>
      <c r="L240" s="218"/>
      <c r="M240" s="218"/>
      <c r="N240" s="145"/>
      <c r="O240" s="145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</row>
    <row r="241" spans="1:34">
      <c r="A241" s="53"/>
      <c r="B241" s="53"/>
      <c r="C241" s="53"/>
      <c r="D241" s="53"/>
      <c r="E241" s="218"/>
      <c r="F241" s="218"/>
      <c r="G241" s="218"/>
      <c r="H241" s="218"/>
      <c r="I241" s="218"/>
      <c r="J241" s="218"/>
      <c r="K241" s="218"/>
      <c r="L241" s="218"/>
      <c r="M241" s="218"/>
      <c r="N241" s="145"/>
      <c r="O241" s="145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</row>
    <row r="242" spans="1:34">
      <c r="A242" s="53"/>
      <c r="B242" s="53"/>
      <c r="C242" s="53"/>
      <c r="D242" s="53"/>
      <c r="E242" s="218"/>
      <c r="F242" s="218"/>
      <c r="G242" s="218"/>
      <c r="H242" s="218"/>
      <c r="I242" s="218"/>
      <c r="J242" s="218"/>
      <c r="K242" s="218"/>
      <c r="L242" s="218"/>
      <c r="M242" s="218"/>
      <c r="N242" s="145"/>
      <c r="O242" s="145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</row>
    <row r="243" spans="1:34">
      <c r="A243" s="53"/>
      <c r="B243" s="53"/>
      <c r="C243" s="53"/>
      <c r="D243" s="53"/>
      <c r="E243" s="218"/>
      <c r="F243" s="218"/>
      <c r="G243" s="218"/>
      <c r="H243" s="218"/>
      <c r="I243" s="218"/>
      <c r="J243" s="218"/>
      <c r="K243" s="218"/>
      <c r="L243" s="218"/>
      <c r="M243" s="218"/>
      <c r="N243" s="145"/>
      <c r="O243" s="145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</row>
    <row r="244" spans="1:34">
      <c r="A244" s="53"/>
      <c r="B244" s="53"/>
      <c r="C244" s="53"/>
      <c r="D244" s="53"/>
      <c r="E244" s="218"/>
      <c r="F244" s="218"/>
      <c r="G244" s="218"/>
      <c r="H244" s="218"/>
      <c r="I244" s="218"/>
      <c r="J244" s="218"/>
      <c r="K244" s="218"/>
      <c r="L244" s="218"/>
      <c r="M244" s="218"/>
      <c r="N244" s="145"/>
      <c r="O244" s="145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</row>
    <row r="245" spans="1:34">
      <c r="A245" s="53"/>
      <c r="B245" s="53"/>
      <c r="C245" s="53"/>
      <c r="D245" s="53"/>
      <c r="E245" s="218"/>
      <c r="F245" s="218"/>
      <c r="G245" s="218"/>
      <c r="H245" s="218"/>
      <c r="I245" s="218"/>
      <c r="J245" s="218"/>
      <c r="K245" s="218"/>
      <c r="L245" s="218"/>
      <c r="M245" s="218"/>
      <c r="N245" s="145"/>
      <c r="O245" s="145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</row>
    <row r="246" spans="1:34">
      <c r="A246" s="53"/>
      <c r="B246" s="53"/>
      <c r="C246" s="53"/>
      <c r="D246" s="53"/>
      <c r="E246" s="218"/>
      <c r="F246" s="218"/>
      <c r="G246" s="218"/>
      <c r="H246" s="218"/>
      <c r="I246" s="218"/>
      <c r="J246" s="218"/>
      <c r="K246" s="218"/>
      <c r="L246" s="218"/>
      <c r="M246" s="218"/>
      <c r="N246" s="145"/>
      <c r="O246" s="145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</row>
    <row r="247" spans="1:34">
      <c r="A247" s="53"/>
      <c r="B247" s="53"/>
      <c r="C247" s="53"/>
      <c r="D247" s="53"/>
      <c r="E247" s="218"/>
      <c r="F247" s="218"/>
      <c r="G247" s="218"/>
      <c r="H247" s="218"/>
      <c r="I247" s="218"/>
      <c r="J247" s="218"/>
      <c r="K247" s="218"/>
      <c r="L247" s="218"/>
      <c r="M247" s="218"/>
      <c r="N247" s="145"/>
      <c r="O247" s="145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</row>
    <row r="248" spans="1:34">
      <c r="A248" s="53"/>
      <c r="B248" s="53"/>
      <c r="C248" s="53"/>
      <c r="D248" s="53"/>
      <c r="E248" s="218"/>
      <c r="F248" s="218"/>
      <c r="G248" s="218"/>
      <c r="H248" s="218"/>
      <c r="I248" s="218"/>
      <c r="J248" s="218"/>
      <c r="K248" s="218"/>
      <c r="L248" s="218"/>
      <c r="M248" s="218"/>
      <c r="N248" s="145"/>
      <c r="O248" s="145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</row>
    <row r="249" spans="1:34">
      <c r="A249" s="53"/>
      <c r="B249" s="53"/>
      <c r="C249" s="53"/>
      <c r="D249" s="53"/>
      <c r="E249" s="218"/>
      <c r="F249" s="218"/>
      <c r="G249" s="218"/>
      <c r="H249" s="218"/>
      <c r="I249" s="218"/>
      <c r="J249" s="218"/>
      <c r="K249" s="218"/>
      <c r="L249" s="218"/>
      <c r="M249" s="218"/>
      <c r="N249" s="145"/>
      <c r="O249" s="145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</row>
    <row r="250" spans="1:34">
      <c r="A250" s="53"/>
      <c r="B250" s="53"/>
      <c r="C250" s="53"/>
      <c r="D250" s="53"/>
      <c r="E250" s="218"/>
      <c r="F250" s="218"/>
      <c r="G250" s="218"/>
      <c r="H250" s="218"/>
      <c r="I250" s="218"/>
      <c r="J250" s="218"/>
      <c r="K250" s="218"/>
      <c r="L250" s="218"/>
      <c r="M250" s="218"/>
      <c r="N250" s="145"/>
      <c r="O250" s="145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</row>
    <row r="251" spans="1:34">
      <c r="A251" s="53"/>
      <c r="B251" s="53"/>
      <c r="C251" s="53"/>
      <c r="D251" s="53"/>
      <c r="E251" s="218"/>
      <c r="F251" s="218"/>
      <c r="G251" s="218"/>
      <c r="H251" s="218"/>
      <c r="I251" s="218"/>
      <c r="J251" s="218"/>
      <c r="K251" s="218"/>
      <c r="L251" s="218"/>
      <c r="M251" s="218"/>
      <c r="N251" s="145"/>
      <c r="O251" s="145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</row>
    <row r="252" spans="1:34">
      <c r="A252" s="53"/>
      <c r="B252" s="53"/>
      <c r="C252" s="53"/>
      <c r="D252" s="53"/>
      <c r="E252" s="218"/>
      <c r="F252" s="218"/>
      <c r="G252" s="218"/>
      <c r="H252" s="218"/>
      <c r="I252" s="218"/>
      <c r="J252" s="218"/>
      <c r="K252" s="218"/>
      <c r="L252" s="218"/>
      <c r="M252" s="218"/>
      <c r="N252" s="145"/>
      <c r="O252" s="145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</row>
    <row r="253" spans="1:34">
      <c r="A253" s="53"/>
      <c r="B253" s="53"/>
      <c r="C253" s="53"/>
      <c r="D253" s="53"/>
      <c r="E253" s="218"/>
      <c r="F253" s="218"/>
      <c r="G253" s="218"/>
      <c r="H253" s="218"/>
      <c r="I253" s="218"/>
      <c r="J253" s="218"/>
      <c r="K253" s="218"/>
      <c r="L253" s="218"/>
      <c r="M253" s="218"/>
      <c r="N253" s="145"/>
      <c r="O253" s="145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</row>
    <row r="254" spans="1:34">
      <c r="A254" s="53"/>
      <c r="B254" s="53"/>
      <c r="C254" s="53"/>
      <c r="D254" s="53"/>
      <c r="E254" s="218"/>
      <c r="F254" s="218"/>
      <c r="G254" s="218"/>
      <c r="H254" s="218"/>
      <c r="I254" s="218"/>
      <c r="J254" s="218"/>
      <c r="K254" s="218"/>
      <c r="L254" s="218"/>
      <c r="M254" s="218"/>
      <c r="N254" s="145"/>
      <c r="O254" s="145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</row>
    <row r="255" spans="1:34">
      <c r="A255" s="53"/>
      <c r="B255" s="53"/>
      <c r="C255" s="53"/>
      <c r="D255" s="53"/>
      <c r="E255" s="218"/>
      <c r="F255" s="218"/>
      <c r="G255" s="218"/>
      <c r="H255" s="218"/>
      <c r="I255" s="218"/>
      <c r="J255" s="218"/>
      <c r="K255" s="218"/>
      <c r="L255" s="218"/>
      <c r="M255" s="218"/>
      <c r="N255" s="145"/>
      <c r="O255" s="145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</row>
    <row r="256" spans="1:34">
      <c r="A256" s="53"/>
      <c r="B256" s="53"/>
      <c r="C256" s="53"/>
      <c r="D256" s="53"/>
      <c r="E256" s="218"/>
      <c r="F256" s="218"/>
      <c r="G256" s="218"/>
      <c r="H256" s="218"/>
      <c r="I256" s="218"/>
      <c r="J256" s="218"/>
      <c r="K256" s="218"/>
      <c r="L256" s="218"/>
      <c r="M256" s="218"/>
      <c r="N256" s="145"/>
      <c r="O256" s="145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</row>
    <row r="257" spans="1:34">
      <c r="A257" s="53"/>
      <c r="B257" s="53"/>
      <c r="C257" s="53"/>
      <c r="D257" s="53"/>
      <c r="E257" s="218"/>
      <c r="F257" s="218"/>
      <c r="G257" s="218"/>
      <c r="H257" s="218"/>
      <c r="I257" s="218"/>
      <c r="J257" s="218"/>
      <c r="K257" s="218"/>
      <c r="L257" s="218"/>
      <c r="M257" s="218"/>
      <c r="N257" s="145"/>
      <c r="O257" s="145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</row>
    <row r="258" spans="1:34">
      <c r="A258" s="53"/>
      <c r="B258" s="53"/>
      <c r="C258" s="53"/>
      <c r="D258" s="53"/>
      <c r="E258" s="218"/>
      <c r="F258" s="218"/>
      <c r="G258" s="218"/>
      <c r="H258" s="218"/>
      <c r="I258" s="218"/>
      <c r="J258" s="218"/>
      <c r="K258" s="218"/>
      <c r="L258" s="218"/>
      <c r="M258" s="218"/>
      <c r="N258" s="145"/>
      <c r="O258" s="145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</row>
    <row r="259" spans="1:34">
      <c r="A259" s="53"/>
      <c r="B259" s="53"/>
      <c r="C259" s="53"/>
      <c r="D259" s="53"/>
      <c r="E259" s="218"/>
      <c r="F259" s="218"/>
      <c r="G259" s="218"/>
      <c r="H259" s="218"/>
      <c r="I259" s="218"/>
      <c r="J259" s="218"/>
      <c r="K259" s="218"/>
      <c r="L259" s="218"/>
      <c r="M259" s="218"/>
      <c r="N259" s="145"/>
      <c r="O259" s="145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</row>
    <row r="260" spans="1:34">
      <c r="A260" s="53"/>
      <c r="B260" s="53"/>
      <c r="C260" s="53"/>
      <c r="D260" s="53"/>
      <c r="E260" s="218"/>
      <c r="F260" s="218"/>
      <c r="G260" s="218"/>
      <c r="H260" s="218"/>
      <c r="I260" s="218"/>
      <c r="J260" s="218"/>
      <c r="K260" s="218"/>
      <c r="L260" s="218"/>
      <c r="M260" s="218"/>
      <c r="N260" s="145"/>
      <c r="O260" s="145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</row>
    <row r="261" spans="1:34">
      <c r="A261" s="53"/>
      <c r="B261" s="53"/>
      <c r="C261" s="53"/>
      <c r="D261" s="53"/>
      <c r="E261" s="218"/>
      <c r="F261" s="218"/>
      <c r="G261" s="218"/>
      <c r="H261" s="218"/>
      <c r="I261" s="218"/>
      <c r="J261" s="218"/>
      <c r="K261" s="218"/>
      <c r="L261" s="218"/>
      <c r="M261" s="218"/>
      <c r="N261" s="145"/>
      <c r="O261" s="145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</row>
    <row r="262" spans="1:34">
      <c r="A262" s="53"/>
      <c r="B262" s="53"/>
      <c r="C262" s="53"/>
      <c r="D262" s="53"/>
      <c r="E262" s="218"/>
      <c r="F262" s="218"/>
      <c r="G262" s="218"/>
      <c r="H262" s="218"/>
      <c r="I262" s="218"/>
      <c r="J262" s="218"/>
      <c r="K262" s="218"/>
      <c r="L262" s="218"/>
      <c r="M262" s="218"/>
      <c r="N262" s="145"/>
      <c r="O262" s="145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</row>
    <row r="263" spans="1:34">
      <c r="A263" s="53"/>
      <c r="B263" s="53"/>
      <c r="C263" s="53"/>
      <c r="D263" s="53"/>
      <c r="E263" s="218"/>
      <c r="F263" s="218"/>
      <c r="G263" s="218"/>
      <c r="H263" s="218"/>
      <c r="I263" s="218"/>
      <c r="J263" s="218"/>
      <c r="K263" s="218"/>
      <c r="L263" s="218"/>
      <c r="M263" s="218"/>
      <c r="N263" s="145"/>
      <c r="O263" s="145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</row>
    <row r="264" spans="1:34">
      <c r="A264" s="53"/>
      <c r="B264" s="53"/>
      <c r="C264" s="53"/>
      <c r="D264" s="53"/>
      <c r="E264" s="218"/>
      <c r="F264" s="218"/>
      <c r="G264" s="218"/>
      <c r="H264" s="218"/>
      <c r="I264" s="218"/>
      <c r="J264" s="218"/>
      <c r="K264" s="218"/>
      <c r="L264" s="218"/>
      <c r="M264" s="218"/>
      <c r="N264" s="145"/>
      <c r="O264" s="145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</row>
    <row r="265" spans="1:34">
      <c r="A265" s="53"/>
      <c r="B265" s="53"/>
      <c r="C265" s="53"/>
      <c r="D265" s="53"/>
      <c r="E265" s="218"/>
      <c r="F265" s="218"/>
      <c r="G265" s="218"/>
      <c r="H265" s="218"/>
      <c r="I265" s="218"/>
      <c r="J265" s="218"/>
      <c r="K265" s="218"/>
      <c r="L265" s="218"/>
      <c r="M265" s="218"/>
      <c r="N265" s="145"/>
      <c r="O265" s="145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</row>
    <row r="266" spans="1:34">
      <c r="A266" s="53"/>
      <c r="B266" s="53"/>
      <c r="C266" s="53"/>
      <c r="D266" s="53"/>
      <c r="E266" s="218"/>
      <c r="F266" s="218"/>
      <c r="G266" s="218"/>
      <c r="H266" s="218"/>
      <c r="I266" s="218"/>
      <c r="J266" s="218"/>
      <c r="K266" s="218"/>
      <c r="L266" s="218"/>
      <c r="M266" s="218"/>
      <c r="N266" s="145"/>
      <c r="O266" s="145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</row>
    <row r="267" spans="1:34">
      <c r="A267" s="53"/>
      <c r="B267" s="53"/>
      <c r="C267" s="53"/>
      <c r="D267" s="53"/>
      <c r="E267" s="218"/>
      <c r="F267" s="218"/>
      <c r="G267" s="218"/>
      <c r="H267" s="218"/>
      <c r="I267" s="218"/>
      <c r="J267" s="218"/>
      <c r="K267" s="218"/>
      <c r="L267" s="218"/>
      <c r="M267" s="218"/>
      <c r="N267" s="145"/>
      <c r="O267" s="145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</row>
    <row r="268" spans="1:34">
      <c r="A268" s="53"/>
      <c r="B268" s="53"/>
      <c r="C268" s="53"/>
      <c r="D268" s="53"/>
      <c r="E268" s="218"/>
      <c r="F268" s="218"/>
      <c r="G268" s="218"/>
      <c r="H268" s="218"/>
      <c r="I268" s="218"/>
      <c r="J268" s="218"/>
      <c r="K268" s="218"/>
      <c r="L268" s="218"/>
      <c r="M268" s="218"/>
      <c r="N268" s="145"/>
      <c r="O268" s="145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</row>
    <row r="269" spans="1:34">
      <c r="A269" s="53"/>
      <c r="B269" s="53"/>
      <c r="C269" s="53"/>
      <c r="D269" s="53"/>
      <c r="E269" s="218"/>
      <c r="F269" s="218"/>
      <c r="G269" s="218"/>
      <c r="H269" s="218"/>
      <c r="I269" s="218"/>
      <c r="J269" s="218"/>
      <c r="K269" s="218"/>
      <c r="L269" s="218"/>
      <c r="M269" s="218"/>
      <c r="N269" s="145"/>
      <c r="O269" s="145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</row>
    <row r="270" spans="1:34">
      <c r="A270" s="53"/>
      <c r="B270" s="53"/>
      <c r="C270" s="53"/>
      <c r="D270" s="53"/>
      <c r="E270" s="218"/>
      <c r="F270" s="218"/>
      <c r="G270" s="218"/>
      <c r="H270" s="218"/>
      <c r="I270" s="218"/>
      <c r="J270" s="218"/>
      <c r="K270" s="218"/>
      <c r="L270" s="218"/>
      <c r="M270" s="218"/>
      <c r="N270" s="145"/>
      <c r="O270" s="145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</row>
    <row r="271" spans="1:34">
      <c r="A271" s="53"/>
      <c r="B271" s="53"/>
      <c r="C271" s="53"/>
      <c r="D271" s="53"/>
      <c r="E271" s="218"/>
      <c r="F271" s="218"/>
      <c r="G271" s="218"/>
      <c r="H271" s="218"/>
      <c r="I271" s="218"/>
      <c r="J271" s="218"/>
      <c r="K271" s="218"/>
      <c r="L271" s="218"/>
      <c r="M271" s="218"/>
      <c r="N271" s="145"/>
      <c r="O271" s="145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</row>
    <row r="272" spans="1:34">
      <c r="A272" s="53"/>
      <c r="B272" s="53"/>
      <c r="C272" s="53"/>
      <c r="D272" s="53"/>
      <c r="E272" s="218"/>
      <c r="F272" s="218"/>
      <c r="G272" s="218"/>
      <c r="H272" s="218"/>
      <c r="I272" s="218"/>
      <c r="J272" s="218"/>
      <c r="K272" s="218"/>
      <c r="L272" s="218"/>
      <c r="M272" s="218"/>
      <c r="N272" s="145"/>
      <c r="O272" s="145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</row>
    <row r="273" spans="1:34">
      <c r="A273" s="53"/>
      <c r="B273" s="53"/>
      <c r="C273" s="53"/>
      <c r="D273" s="53"/>
      <c r="E273" s="218"/>
      <c r="F273" s="218"/>
      <c r="G273" s="218"/>
      <c r="H273" s="218"/>
      <c r="I273" s="218"/>
      <c r="J273" s="218"/>
      <c r="K273" s="218"/>
      <c r="L273" s="218"/>
      <c r="M273" s="218"/>
      <c r="N273" s="145"/>
      <c r="O273" s="145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</row>
    <row r="274" spans="1:34">
      <c r="A274" s="53"/>
      <c r="B274" s="53"/>
      <c r="C274" s="53"/>
      <c r="D274" s="53"/>
      <c r="E274" s="218"/>
      <c r="F274" s="218"/>
      <c r="G274" s="218"/>
      <c r="H274" s="218"/>
      <c r="I274" s="218"/>
      <c r="J274" s="218"/>
      <c r="K274" s="218"/>
      <c r="L274" s="218"/>
      <c r="M274" s="218"/>
      <c r="N274" s="145"/>
      <c r="O274" s="145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</row>
    <row r="275" spans="1:34">
      <c r="A275" s="53"/>
      <c r="B275" s="53"/>
      <c r="C275" s="53"/>
      <c r="D275" s="53"/>
      <c r="E275" s="218"/>
      <c r="F275" s="218"/>
      <c r="G275" s="218"/>
      <c r="H275" s="218"/>
      <c r="I275" s="218"/>
      <c r="J275" s="218"/>
      <c r="K275" s="218"/>
      <c r="L275" s="218"/>
      <c r="M275" s="218"/>
      <c r="N275" s="145"/>
      <c r="O275" s="145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</row>
    <row r="276" spans="1:34">
      <c r="A276" s="53"/>
      <c r="B276" s="53"/>
      <c r="C276" s="53"/>
      <c r="D276" s="53"/>
      <c r="E276" s="218"/>
      <c r="F276" s="218"/>
      <c r="G276" s="218"/>
      <c r="H276" s="218"/>
      <c r="I276" s="218"/>
      <c r="J276" s="218"/>
      <c r="K276" s="218"/>
      <c r="L276" s="218"/>
      <c r="M276" s="218"/>
      <c r="N276" s="145"/>
      <c r="O276" s="145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</row>
    <row r="277" spans="1:34">
      <c r="A277" s="53"/>
      <c r="B277" s="53"/>
      <c r="C277" s="53"/>
      <c r="D277" s="53"/>
      <c r="E277" s="218"/>
      <c r="F277" s="218"/>
      <c r="G277" s="218"/>
      <c r="H277" s="218"/>
      <c r="I277" s="218"/>
      <c r="J277" s="218"/>
      <c r="K277" s="218"/>
      <c r="L277" s="218"/>
      <c r="M277" s="218"/>
      <c r="N277" s="145"/>
      <c r="O277" s="145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</row>
  </sheetData>
  <mergeCells count="56">
    <mergeCell ref="Q46:S46"/>
    <mergeCell ref="A57:B57"/>
    <mergeCell ref="A56:B56"/>
    <mergeCell ref="A55:B55"/>
    <mergeCell ref="H4:J4"/>
    <mergeCell ref="O51:P51"/>
    <mergeCell ref="A52:B52"/>
    <mergeCell ref="A54:B54"/>
    <mergeCell ref="O54:P54"/>
    <mergeCell ref="O50:P50"/>
    <mergeCell ref="A45:B45"/>
    <mergeCell ref="O45:P45"/>
    <mergeCell ref="A46:B46"/>
    <mergeCell ref="C46:E46"/>
    <mergeCell ref="O46:P46"/>
    <mergeCell ref="O52:P52"/>
    <mergeCell ref="O58:R58"/>
    <mergeCell ref="A60:E60"/>
    <mergeCell ref="O60:S60"/>
    <mergeCell ref="O55:P55"/>
    <mergeCell ref="O56:P56"/>
    <mergeCell ref="O57:P57"/>
    <mergeCell ref="A58:D58"/>
    <mergeCell ref="O44:P44"/>
    <mergeCell ref="A3:B3"/>
    <mergeCell ref="O53:P53"/>
    <mergeCell ref="A51:B51"/>
    <mergeCell ref="O47:P47"/>
    <mergeCell ref="A49:B49"/>
    <mergeCell ref="O49:P49"/>
    <mergeCell ref="A50:B50"/>
    <mergeCell ref="C3:F3"/>
    <mergeCell ref="A53:B53"/>
    <mergeCell ref="O20:P20"/>
    <mergeCell ref="O24:P24"/>
    <mergeCell ref="O3:P3"/>
    <mergeCell ref="O4:P4"/>
    <mergeCell ref="O30:P30"/>
    <mergeCell ref="V1:Z1"/>
    <mergeCell ref="O1:T1"/>
    <mergeCell ref="Y4:Z4"/>
    <mergeCell ref="O2:P2"/>
    <mergeCell ref="Q2:T2"/>
    <mergeCell ref="Q3:T3"/>
    <mergeCell ref="Q4:T4"/>
    <mergeCell ref="C1:F1"/>
    <mergeCell ref="H1:J1"/>
    <mergeCell ref="A30:B30"/>
    <mergeCell ref="A47:B47"/>
    <mergeCell ref="A24:B24"/>
    <mergeCell ref="A20:B20"/>
    <mergeCell ref="H3:I3"/>
    <mergeCell ref="A2:B2"/>
    <mergeCell ref="A44:B44"/>
    <mergeCell ref="I2:J2"/>
    <mergeCell ref="C2:F2"/>
  </mergeCells>
  <phoneticPr fontId="2" type="noConversion"/>
  <pageMargins left="0.31496062992125984" right="0.31496062992125984" top="0.51181102362204722" bottom="0.39370078740157483" header="0.31496062992125984" footer="0.23622047244094491"/>
  <pageSetup paperSize="9" scale="58" orientation="portrait" r:id="rId1"/>
  <headerFooter alignWithMargins="0">
    <oddHeader>&amp;LFondation de France&amp;CSolidarité Népal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7" zoomScale="76" zoomScaleNormal="76" workbookViewId="0">
      <selection activeCell="C9" sqref="C9"/>
    </sheetView>
  </sheetViews>
  <sheetFormatPr baseColWidth="10" defaultRowHeight="11.25"/>
  <cols>
    <col min="1" max="5" width="42.125" style="308" customWidth="1"/>
  </cols>
  <sheetData>
    <row r="1" spans="1:5" ht="31.7" customHeight="1">
      <c r="A1" s="319" t="s">
        <v>155</v>
      </c>
      <c r="B1" s="448"/>
      <c r="C1" s="448"/>
      <c r="D1" s="312" t="s">
        <v>152</v>
      </c>
      <c r="E1" s="313"/>
    </row>
    <row r="2" spans="1:5" ht="26.45" customHeight="1">
      <c r="A2" s="319" t="s">
        <v>36</v>
      </c>
      <c r="B2" s="448"/>
      <c r="C2" s="448"/>
      <c r="D2" s="312"/>
      <c r="E2" s="314"/>
    </row>
    <row r="3" spans="1:5" ht="42">
      <c r="A3" s="319" t="s">
        <v>156</v>
      </c>
      <c r="B3" s="315" t="s">
        <v>153</v>
      </c>
      <c r="C3" s="316"/>
      <c r="D3" s="312" t="s">
        <v>154</v>
      </c>
      <c r="E3" s="316"/>
    </row>
    <row r="4" spans="1:5" ht="21">
      <c r="A4" s="320"/>
      <c r="B4" s="320"/>
      <c r="C4" s="320"/>
      <c r="D4" s="320"/>
      <c r="E4" s="320"/>
    </row>
    <row r="5" spans="1:5" ht="23.25">
      <c r="A5" s="445" t="s">
        <v>117</v>
      </c>
      <c r="B5" s="446"/>
      <c r="C5" s="446"/>
      <c r="D5" s="446"/>
      <c r="E5" s="447"/>
    </row>
    <row r="6" spans="1:5" ht="21">
      <c r="A6" s="320"/>
      <c r="B6" s="320"/>
      <c r="C6" s="320"/>
      <c r="D6" s="320"/>
      <c r="E6" s="320"/>
    </row>
    <row r="7" spans="1:5" ht="63">
      <c r="A7" s="317" t="s">
        <v>118</v>
      </c>
      <c r="B7" s="318" t="s">
        <v>119</v>
      </c>
      <c r="C7" s="318" t="s">
        <v>120</v>
      </c>
      <c r="D7" s="318" t="s">
        <v>121</v>
      </c>
      <c r="E7" s="318" t="s">
        <v>122</v>
      </c>
    </row>
    <row r="8" spans="1:5" ht="53.45" customHeight="1">
      <c r="A8" s="321"/>
      <c r="B8" s="322"/>
      <c r="C8" s="322"/>
      <c r="D8" s="322"/>
      <c r="E8" s="322"/>
    </row>
    <row r="9" spans="1:5" ht="53.45" customHeight="1">
      <c r="A9" s="321"/>
      <c r="B9" s="322"/>
      <c r="C9" s="322"/>
      <c r="D9" s="322"/>
      <c r="E9" s="322"/>
    </row>
    <row r="10" spans="1:5" ht="53.45" customHeight="1">
      <c r="A10" s="321"/>
      <c r="B10" s="322"/>
      <c r="C10" s="322"/>
      <c r="D10" s="322"/>
      <c r="E10" s="322"/>
    </row>
    <row r="11" spans="1:5" ht="53.45" customHeight="1">
      <c r="A11" s="321"/>
      <c r="B11" s="322"/>
      <c r="C11" s="322"/>
      <c r="D11" s="322"/>
      <c r="E11" s="322"/>
    </row>
    <row r="12" spans="1:5" ht="53.45" customHeight="1">
      <c r="A12" s="321"/>
      <c r="B12" s="322"/>
      <c r="C12" s="322"/>
      <c r="D12" s="322"/>
      <c r="E12" s="322"/>
    </row>
    <row r="13" spans="1:5" ht="53.45" customHeight="1">
      <c r="A13" s="321"/>
      <c r="B13" s="322"/>
      <c r="C13" s="322"/>
      <c r="D13" s="322"/>
      <c r="E13" s="322"/>
    </row>
  </sheetData>
  <mergeCells count="3">
    <mergeCell ref="A5:E5"/>
    <mergeCell ref="B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Budget organisme en Dirhams </vt:lpstr>
      <vt:lpstr>Budget du projet en Dirhams</vt:lpstr>
      <vt:lpstr>Cadre Logique prévu</vt:lpstr>
      <vt:lpstr>'Budget organisme en Dirhams '!Impression_des_titres</vt:lpstr>
      <vt:lpstr>'Budget du projet en Dirhams'!Zone_d_impression</vt:lpstr>
      <vt:lpstr>'Budget organisme en Dirhams '!Zone_d_impression</vt:lpstr>
    </vt:vector>
  </TitlesOfParts>
  <Company>Fondation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pour une demande de subvention</dc:title>
  <dc:subject>Solidarité Haïti</dc:subject>
  <dc:creator>Martin Spitz</dc:creator>
  <dc:description>V2-64</dc:description>
  <cp:lastModifiedBy>HP</cp:lastModifiedBy>
  <cp:lastPrinted>2020-02-12T10:39:33Z</cp:lastPrinted>
  <dcterms:created xsi:type="dcterms:W3CDTF">2007-06-06T18:00:06Z</dcterms:created>
  <dcterms:modified xsi:type="dcterms:W3CDTF">2020-04-21T14:45:43Z</dcterms:modified>
</cp:coreProperties>
</file>